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2420" activeTab="2"/>
  </bookViews>
  <sheets>
    <sheet name="確1P" sheetId="1" r:id="rId1"/>
    <sheet name="確2P" sheetId="2" r:id="rId2"/>
    <sheet name="確3P" sheetId="3" r:id="rId3"/>
    <sheet name="確4P" sheetId="4" r:id="rId4"/>
    <sheet name="確5P" sheetId="5" r:id="rId5"/>
    <sheet name="確6P" sheetId="6" r:id="rId6"/>
    <sheet name="確7P" sheetId="7" r:id="rId7"/>
    <sheet name="確8P" sheetId="8" r:id="rId8"/>
    <sheet name="確9P" sheetId="9" r:id="rId9"/>
    <sheet name="確10P" sheetId="10" r:id="rId10"/>
  </sheets>
  <definedNames>
    <definedName name="HTML_CodePage" hidden="1">932</definedName>
    <definedName name="HTML_Control" localSheetId="9" hidden="1">{"'管1P'!$A$1:$K$55"}</definedName>
    <definedName name="HTML_Control" localSheetId="3" hidden="1">{"'管1P'!$A$1:$K$55"}</definedName>
    <definedName name="HTML_Control" hidden="1">{"'管1P'!$A$1:$K$55"}</definedName>
    <definedName name="HTML_Description" hidden="1">""</definedName>
    <definedName name="HTML_Email" hidden="1">""</definedName>
    <definedName name="HTML_Header" hidden="1">"管1P"</definedName>
    <definedName name="HTML_LastUpdate" hidden="1">"01/08/08"</definedName>
    <definedName name="HTML_LineAfter" hidden="1">FALSE</definedName>
    <definedName name="HTML_LineBefore" hidden="1">FALSE</definedName>
    <definedName name="HTML_Name" hidden="1">"函館税関"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"C:\WINDOWS\ﾃﾞｽｸﾄｯﾌﾟ\貿易発表1年6月分\MyHTML.htm"</definedName>
    <definedName name="HTML_Title" hidden="1">"HOME-PAGE"</definedName>
    <definedName name="_xlnm.Print_Area" localSheetId="9">'確10P'!$A$1:$T$65</definedName>
    <definedName name="_xlnm.Print_Area" localSheetId="0">'確1P'!$A$1:$M$45</definedName>
    <definedName name="_xlnm.Print_Area" localSheetId="1">'確2P'!$A$1:$O$59</definedName>
    <definedName name="_xlnm.Print_Area" localSheetId="3">'確4P'!$A$1:$K$61</definedName>
    <definedName name="_xlnm.Print_Area" localSheetId="4">'確5P'!$A$1:$K$61</definedName>
    <definedName name="_xlnm.Print_Area" localSheetId="5">'確6P'!$A$1:$L$60</definedName>
    <definedName name="_xlnm.Print_Area" localSheetId="6">'確7P'!$A$1:$K$61</definedName>
    <definedName name="_xlnm.Print_Area" localSheetId="7">'確8P'!$A$1:$N$54</definedName>
  </definedNames>
  <calcPr fullCalcOnLoad="1"/>
</workbook>
</file>

<file path=xl/sharedStrings.xml><?xml version="1.0" encoding="utf-8"?>
<sst xmlns="http://schemas.openxmlformats.org/spreadsheetml/2006/main" count="1993" uniqueCount="501">
  <si>
    <t>一般機械</t>
  </si>
  <si>
    <t xml:space="preserve"> </t>
  </si>
  <si>
    <t>MT</t>
  </si>
  <si>
    <t>自動車の部分品</t>
  </si>
  <si>
    <t>電気機器</t>
  </si>
  <si>
    <t>鉄鋼</t>
  </si>
  <si>
    <t>NO</t>
  </si>
  <si>
    <t>有機化合物</t>
  </si>
  <si>
    <t>金属製品</t>
  </si>
  <si>
    <t>粗鉱物</t>
  </si>
  <si>
    <t>木材</t>
  </si>
  <si>
    <t>自動車</t>
  </si>
  <si>
    <t>無機化合物</t>
  </si>
  <si>
    <t>再輸出品</t>
  </si>
  <si>
    <t>石油製品</t>
  </si>
  <si>
    <t>肥料</t>
  </si>
  <si>
    <t>石炭</t>
  </si>
  <si>
    <t>とうもろこし</t>
  </si>
  <si>
    <t>飼料</t>
  </si>
  <si>
    <t>単位</t>
  </si>
  <si>
    <t>北米</t>
  </si>
  <si>
    <t>西欧</t>
  </si>
  <si>
    <t>大洋州</t>
  </si>
  <si>
    <t>中東</t>
  </si>
  <si>
    <t>中南米</t>
  </si>
  <si>
    <t>数量</t>
  </si>
  <si>
    <t>区        分</t>
  </si>
  <si>
    <t>数  量</t>
  </si>
  <si>
    <t>価  額</t>
  </si>
  <si>
    <t>構成比</t>
  </si>
  <si>
    <t>寄与率</t>
  </si>
  <si>
    <t>単位</t>
  </si>
  <si>
    <t>(百万円)</t>
  </si>
  <si>
    <t xml:space="preserve"> 輸   出   総   額</t>
  </si>
  <si>
    <t xml:space="preserve">  -</t>
  </si>
  <si>
    <t>KG</t>
  </si>
  <si>
    <t>（価額：百万円）</t>
  </si>
  <si>
    <t xml:space="preserve">      区   分</t>
  </si>
  <si>
    <t>輸        出</t>
  </si>
  <si>
    <t>輸       入</t>
  </si>
  <si>
    <t>地域（国）名</t>
  </si>
  <si>
    <t>価 額</t>
  </si>
  <si>
    <t>前年比</t>
  </si>
  <si>
    <t xml:space="preserve"> 食料品及び動物</t>
  </si>
  <si>
    <t xml:space="preserve"> 生きた動物</t>
  </si>
  <si>
    <t xml:space="preserve"> 魚介類及び同調製品</t>
  </si>
  <si>
    <t xml:space="preserve"> 魚介類（生鮮）</t>
  </si>
  <si>
    <t xml:space="preserve"> 米</t>
  </si>
  <si>
    <t xml:space="preserve"> 飲料及びたばこ</t>
  </si>
  <si>
    <t xml:space="preserve"> 食料に適さない原材料</t>
  </si>
  <si>
    <t xml:space="preserve"> 木材</t>
  </si>
  <si>
    <t xml:space="preserve"> パルプ及び古紙</t>
  </si>
  <si>
    <t xml:space="preserve"> 粗鉱物</t>
  </si>
  <si>
    <t xml:space="preserve"> 鉄鋼のくず</t>
  </si>
  <si>
    <t xml:space="preserve"> 鉱物性燃料</t>
  </si>
  <si>
    <t xml:space="preserve"> コークス</t>
  </si>
  <si>
    <t xml:space="preserve"> 動植物性油脂</t>
  </si>
  <si>
    <t xml:space="preserve"> 化学製品</t>
  </si>
  <si>
    <t xml:space="preserve"> 有機化合物</t>
  </si>
  <si>
    <t xml:space="preserve"> 無機化合物</t>
  </si>
  <si>
    <t xml:space="preserve"> 原料別製品</t>
  </si>
  <si>
    <t xml:space="preserve"> 紙及び板紙</t>
  </si>
  <si>
    <t xml:space="preserve"> 新聞用紙</t>
  </si>
  <si>
    <t xml:space="preserve"> 印刷・筆記・図画用紙</t>
  </si>
  <si>
    <t xml:space="preserve"> 包装用紙</t>
  </si>
  <si>
    <t xml:space="preserve"> 板紙</t>
  </si>
  <si>
    <t xml:space="preserve"> 織物用糸及び繊維製品</t>
  </si>
  <si>
    <t xml:space="preserve"> 鉄鋼</t>
  </si>
  <si>
    <t xml:space="preserve"> 銑鉄</t>
  </si>
  <si>
    <t xml:space="preserve"> 鉄鋼の棒・形鋼及び線</t>
  </si>
  <si>
    <t xml:space="preserve"> 鉄鋼のフラットロール製品</t>
  </si>
  <si>
    <t xml:space="preserve"> 管及び管用継手</t>
  </si>
  <si>
    <t xml:space="preserve"> 非鉄金属</t>
  </si>
  <si>
    <t xml:space="preserve"> 亜鉛及び同合金</t>
  </si>
  <si>
    <t xml:space="preserve"> 金属製品</t>
  </si>
  <si>
    <t xml:space="preserve"> より線・綱及び網類</t>
  </si>
  <si>
    <t xml:space="preserve"> 手道具類及び機械用工具</t>
  </si>
  <si>
    <t xml:space="preserve"> 機械類及び輸送用機器類</t>
  </si>
  <si>
    <t xml:space="preserve"> 一般機械</t>
  </si>
  <si>
    <t xml:space="preserve"> 原動機</t>
  </si>
  <si>
    <t xml:space="preserve"> 事務用機器</t>
  </si>
  <si>
    <t xml:space="preserve"> 金属加工機械</t>
  </si>
  <si>
    <t xml:space="preserve"> 建設用・鉱山用機械</t>
  </si>
  <si>
    <t xml:space="preserve"> 加熱用・冷却用機器</t>
  </si>
  <si>
    <t xml:space="preserve"> 荷役機械</t>
  </si>
  <si>
    <t xml:space="preserve"> ベアリング及び同部分品</t>
  </si>
  <si>
    <t xml:space="preserve"> 電気機器</t>
  </si>
  <si>
    <t xml:space="preserve"> 電気回路等の機器</t>
  </si>
  <si>
    <t xml:space="preserve"> 半導体等電子部品</t>
  </si>
  <si>
    <t xml:space="preserve"> コンデンサー</t>
  </si>
  <si>
    <t xml:space="preserve"> 輸送用機器</t>
  </si>
  <si>
    <t xml:space="preserve"> 自動車の部分品</t>
  </si>
  <si>
    <t xml:space="preserve"> 船舶</t>
  </si>
  <si>
    <t xml:space="preserve"> 雑製品</t>
  </si>
  <si>
    <t xml:space="preserve"> 特殊取扱品</t>
  </si>
  <si>
    <t>輸  入  総  額</t>
  </si>
  <si>
    <t xml:space="preserve"> 食料品及び動物</t>
  </si>
  <si>
    <t xml:space="preserve"> 馬</t>
  </si>
  <si>
    <t xml:space="preserve"> 肉類及び同調製品</t>
  </si>
  <si>
    <r>
      <t xml:space="preserve"> 羊・やぎ肉</t>
    </r>
    <r>
      <rPr>
        <sz val="7"/>
        <rFont val="ＭＳ 明朝"/>
        <family val="1"/>
      </rPr>
      <t>（生鮮・冷凍）</t>
    </r>
  </si>
  <si>
    <t xml:space="preserve"> 魚介類及び同調製品</t>
  </si>
  <si>
    <r>
      <t xml:space="preserve"> さけ・ます</t>
    </r>
    <r>
      <rPr>
        <sz val="7"/>
        <rFont val="ＭＳ 明朝"/>
        <family val="1"/>
      </rPr>
      <t>（生鮮・冷凍）</t>
    </r>
  </si>
  <si>
    <t xml:space="preserve"> かに</t>
  </si>
  <si>
    <t xml:space="preserve"> 小麦及びメスリン</t>
  </si>
  <si>
    <t xml:space="preserve"> 大麦及びはだか麦</t>
  </si>
  <si>
    <t xml:space="preserve"> とうもろこし</t>
  </si>
  <si>
    <r>
      <t xml:space="preserve"> こうりゃん</t>
    </r>
    <r>
      <rPr>
        <sz val="7"/>
        <rFont val="ＭＳ 明朝"/>
        <family val="1"/>
      </rPr>
      <t>（飼料用）</t>
    </r>
  </si>
  <si>
    <t xml:space="preserve"> 野菜</t>
  </si>
  <si>
    <t xml:space="preserve"> 飼料</t>
  </si>
  <si>
    <t xml:space="preserve"> 植物性油かす</t>
  </si>
  <si>
    <t xml:space="preserve"> 飲料及びたばこ</t>
  </si>
  <si>
    <t xml:space="preserve"> 食料に適さない原材料</t>
  </si>
  <si>
    <t xml:space="preserve"> 木材</t>
  </si>
  <si>
    <t xml:space="preserve"> 製材</t>
  </si>
  <si>
    <t xml:space="preserve"> パルプ</t>
  </si>
  <si>
    <t xml:space="preserve"> 粗鉱物</t>
  </si>
  <si>
    <t xml:space="preserve"> 鉄鉱石</t>
  </si>
  <si>
    <t xml:space="preserve"> 非鉄金属鉱</t>
  </si>
  <si>
    <t xml:space="preserve"> 銅鉱</t>
  </si>
  <si>
    <t xml:space="preserve"> ニッケル鉱</t>
  </si>
  <si>
    <t xml:space="preserve"> 亜鉛鉱</t>
  </si>
  <si>
    <t xml:space="preserve"> 鉱物性燃料</t>
  </si>
  <si>
    <t xml:space="preserve"> 石炭</t>
  </si>
  <si>
    <t xml:space="preserve"> 原油及び粗油</t>
  </si>
  <si>
    <t xml:space="preserve"> 石油製品</t>
  </si>
  <si>
    <t xml:space="preserve"> 石油ガス類</t>
  </si>
  <si>
    <t xml:space="preserve"> 動植物性油脂</t>
  </si>
  <si>
    <t xml:space="preserve"> 化学製品</t>
  </si>
  <si>
    <t xml:space="preserve"> 元素及び化合物</t>
  </si>
  <si>
    <t xml:space="preserve"> 肥料</t>
  </si>
  <si>
    <t xml:space="preserve"> 原料別製品</t>
  </si>
  <si>
    <t xml:space="preserve"> 合板</t>
  </si>
  <si>
    <t xml:space="preserve"> ウッドチップ</t>
  </si>
  <si>
    <t xml:space="preserve"> 建築用木工品・木製建具</t>
  </si>
  <si>
    <t xml:space="preserve"> 織物用糸・繊維製品</t>
  </si>
  <si>
    <t xml:space="preserve"> 非金属鉱物製品</t>
  </si>
  <si>
    <t xml:space="preserve"> 鉄鋼</t>
  </si>
  <si>
    <t xml:space="preserve"> 非鉄金属</t>
  </si>
  <si>
    <t xml:space="preserve"> 金属製品</t>
  </si>
  <si>
    <t xml:space="preserve"> 機械類及び輸送用機器</t>
  </si>
  <si>
    <t xml:space="preserve"> 一般機械</t>
  </si>
  <si>
    <t xml:space="preserve"> 農業用機械</t>
  </si>
  <si>
    <t xml:space="preserve"> 電気機器</t>
  </si>
  <si>
    <t xml:space="preserve"> 雑製品</t>
  </si>
  <si>
    <t xml:space="preserve"> 家具</t>
  </si>
  <si>
    <t xml:space="preserve"> 衣類及び同付属品</t>
  </si>
  <si>
    <t xml:space="preserve"> はき物</t>
  </si>
  <si>
    <t xml:space="preserve"> 特殊取扱品</t>
  </si>
  <si>
    <t>総    額</t>
  </si>
  <si>
    <t xml:space="preserve"> 北    米</t>
  </si>
  <si>
    <t xml:space="preserve"> カナダ</t>
  </si>
  <si>
    <t xml:space="preserve"> ア ジ ア</t>
  </si>
  <si>
    <t xml:space="preserve"> 中華人民共和国</t>
  </si>
  <si>
    <t xml:space="preserve"> インド</t>
  </si>
  <si>
    <t xml:space="preserve"> アジアＮＩＥｓ</t>
  </si>
  <si>
    <t xml:space="preserve"> 大韓民国</t>
  </si>
  <si>
    <t xml:space="preserve"> 台湾</t>
  </si>
  <si>
    <t xml:space="preserve"> 香港</t>
  </si>
  <si>
    <t xml:space="preserve"> シンガポール</t>
  </si>
  <si>
    <t xml:space="preserve"> ＡＳＥＡＮ</t>
  </si>
  <si>
    <t xml:space="preserve"> タイ</t>
  </si>
  <si>
    <t xml:space="preserve"> フィリピン</t>
  </si>
  <si>
    <t xml:space="preserve"> インドネシア</t>
  </si>
  <si>
    <t xml:space="preserve"> 中東欧・ロシア等</t>
  </si>
  <si>
    <t xml:space="preserve"> ポーランド</t>
  </si>
  <si>
    <t xml:space="preserve"> ロシア</t>
  </si>
  <si>
    <t xml:space="preserve"> 中東</t>
  </si>
  <si>
    <t xml:space="preserve"> アラブ首長国連邦</t>
  </si>
  <si>
    <t xml:space="preserve"> 西欧</t>
  </si>
  <si>
    <t xml:space="preserve"> ＥＵ</t>
  </si>
  <si>
    <t xml:space="preserve"> デンマーク</t>
  </si>
  <si>
    <t xml:space="preserve"> オランダ</t>
  </si>
  <si>
    <t xml:space="preserve"> フランス</t>
  </si>
  <si>
    <t xml:space="preserve"> ドイツ</t>
  </si>
  <si>
    <t xml:space="preserve"> スペイン</t>
  </si>
  <si>
    <t xml:space="preserve"> オーストリア</t>
  </si>
  <si>
    <t xml:space="preserve"> ＥＦＴＡ</t>
  </si>
  <si>
    <t xml:space="preserve"> 大洋州</t>
  </si>
  <si>
    <t xml:space="preserve"> オーストラリア</t>
  </si>
  <si>
    <t xml:space="preserve"> ニューカレドニア</t>
  </si>
  <si>
    <t xml:space="preserve"> 中南米</t>
  </si>
  <si>
    <t xml:space="preserve"> メキシコ</t>
  </si>
  <si>
    <t xml:space="preserve"> パナマ</t>
  </si>
  <si>
    <t xml:space="preserve"> エクアドル</t>
  </si>
  <si>
    <t xml:space="preserve"> ペルー</t>
  </si>
  <si>
    <t xml:space="preserve"> チリ</t>
  </si>
  <si>
    <t xml:space="preserve"> ブラジル</t>
  </si>
  <si>
    <t xml:space="preserve"> アフリカ</t>
  </si>
  <si>
    <t>紙・板紙</t>
  </si>
  <si>
    <t>魚介類・同調製品</t>
  </si>
  <si>
    <t>パルプ・古紙</t>
  </si>
  <si>
    <t>金属鉱・くず</t>
  </si>
  <si>
    <t>輸    出</t>
  </si>
  <si>
    <t>輸    入</t>
  </si>
  <si>
    <t>入（△）出超</t>
  </si>
  <si>
    <t>全 国</t>
  </si>
  <si>
    <t>年</t>
  </si>
  <si>
    <t>カナダ</t>
  </si>
  <si>
    <t>台湾</t>
  </si>
  <si>
    <t>香港</t>
  </si>
  <si>
    <t>アラブ首長国連邦</t>
  </si>
  <si>
    <t>ロシア</t>
  </si>
  <si>
    <t>オーストラリア</t>
  </si>
  <si>
    <t>中華人民共和国</t>
  </si>
  <si>
    <t>チリ</t>
  </si>
  <si>
    <t>大韓民国</t>
  </si>
  <si>
    <t>　１．貿易額</t>
  </si>
  <si>
    <t>（単位：百万円）</t>
  </si>
  <si>
    <t>区        分</t>
  </si>
  <si>
    <t>価    額</t>
  </si>
  <si>
    <t>前年比</t>
  </si>
  <si>
    <t>対全国構成比</t>
  </si>
  <si>
    <t>管 内</t>
  </si>
  <si>
    <t>輸出額</t>
  </si>
  <si>
    <t>輸入額</t>
  </si>
  <si>
    <t>総額</t>
  </si>
  <si>
    <t>（1）輸出</t>
  </si>
  <si>
    <t>（単位：MT、百万円）</t>
  </si>
  <si>
    <t>前年比</t>
  </si>
  <si>
    <t>価額</t>
  </si>
  <si>
    <t>主要国</t>
  </si>
  <si>
    <t>前年比</t>
  </si>
  <si>
    <t>価額</t>
  </si>
  <si>
    <t>構成比</t>
  </si>
  <si>
    <t>（単位：千MT、百万円）</t>
  </si>
  <si>
    <t>前年比</t>
  </si>
  <si>
    <t>価額</t>
  </si>
  <si>
    <t>（単位：百万円）</t>
  </si>
  <si>
    <t>船    舶</t>
  </si>
  <si>
    <t>（単位：NO、百万円）</t>
  </si>
  <si>
    <t>全増</t>
  </si>
  <si>
    <t>魚介類・同調製品</t>
  </si>
  <si>
    <t>（2）輸入</t>
  </si>
  <si>
    <t>原油・粗油</t>
  </si>
  <si>
    <t>（単位：千KL、百万円）</t>
  </si>
  <si>
    <t>魚介類・同調製品</t>
  </si>
  <si>
    <t>木    材</t>
  </si>
  <si>
    <t>石    炭</t>
  </si>
  <si>
    <t>非鉄金属鉱</t>
  </si>
  <si>
    <t>ウッドチップ</t>
  </si>
  <si>
    <t>（1）輸出</t>
  </si>
  <si>
    <t>（2）輸入</t>
  </si>
  <si>
    <t>（百万円）</t>
  </si>
  <si>
    <t xml:space="preserve"> アメリカ合衆国</t>
  </si>
  <si>
    <t xml:space="preserve"> マレーシア</t>
  </si>
  <si>
    <t xml:space="preserve"> サウジアラビア</t>
  </si>
  <si>
    <t xml:space="preserve"> クウェート</t>
  </si>
  <si>
    <t xml:space="preserve"> 英国</t>
  </si>
  <si>
    <t xml:space="preserve"> ニュージーランド</t>
  </si>
  <si>
    <t xml:space="preserve"> 南アフリカ共和国</t>
  </si>
  <si>
    <t>千MT</t>
  </si>
  <si>
    <t>千KL</t>
  </si>
  <si>
    <t>　自動車の部分品</t>
  </si>
  <si>
    <t>アメリカ合衆国</t>
  </si>
  <si>
    <t>サウジアラビア</t>
  </si>
  <si>
    <t>南アフリカ共和国</t>
  </si>
  <si>
    <t>その他</t>
  </si>
  <si>
    <t>石炭</t>
  </si>
  <si>
    <t>非鉄金属鉱</t>
  </si>
  <si>
    <t>原油・粗油</t>
  </si>
  <si>
    <t>魚介類・同調製品</t>
  </si>
  <si>
    <t>商品名</t>
  </si>
  <si>
    <t>非金属鉱物製品</t>
  </si>
  <si>
    <t>非鉄金属</t>
  </si>
  <si>
    <t>精密機器類</t>
  </si>
  <si>
    <t>その他の雑製品</t>
  </si>
  <si>
    <t>アジア</t>
  </si>
  <si>
    <t>千MT</t>
  </si>
  <si>
    <t>（韓国）</t>
  </si>
  <si>
    <t>（中国）</t>
  </si>
  <si>
    <t>（アメリカ合衆国）</t>
  </si>
  <si>
    <t>前年比</t>
  </si>
  <si>
    <t>原皮・毛皮（未仕上）</t>
  </si>
  <si>
    <t>ゴムタイヤ・チューブ</t>
  </si>
  <si>
    <t>千KL</t>
  </si>
  <si>
    <t>肉類・同調製品</t>
  </si>
  <si>
    <t>元素・化合物</t>
  </si>
  <si>
    <t>織物用糸・繊維製品</t>
  </si>
  <si>
    <t>鉄鉱石</t>
  </si>
  <si>
    <t>原油・粗油</t>
  </si>
  <si>
    <t>石油ガス類</t>
  </si>
  <si>
    <t>ロシア</t>
  </si>
  <si>
    <t>（単位：百万円）</t>
  </si>
  <si>
    <t>（１）輸　出</t>
  </si>
  <si>
    <t>生きた動物</t>
  </si>
  <si>
    <t>その他</t>
  </si>
  <si>
    <t>その他の動植物性原材料</t>
  </si>
  <si>
    <t>家具</t>
  </si>
  <si>
    <t>プラスチック</t>
  </si>
  <si>
    <t>その他の化学製品</t>
  </si>
  <si>
    <t>輸送用機器</t>
  </si>
  <si>
    <t>動物性油脂</t>
  </si>
  <si>
    <t>ゴム製品</t>
  </si>
  <si>
    <t>価額</t>
  </si>
  <si>
    <t>総額</t>
  </si>
  <si>
    <t>野菜</t>
  </si>
  <si>
    <t>船舶類</t>
  </si>
  <si>
    <t>馬</t>
  </si>
  <si>
    <t>こうりゃん（飼料用）</t>
  </si>
  <si>
    <t>非鉄金属鉱</t>
  </si>
  <si>
    <t>飲料・たばこ</t>
  </si>
  <si>
    <t>紙袋・紙テープ・紙タオル</t>
  </si>
  <si>
    <t>鉱物性タール・粗製薬品</t>
  </si>
  <si>
    <t>小麦・メスリン</t>
  </si>
  <si>
    <t>大麦・はだか麦</t>
  </si>
  <si>
    <t>採油用の種・ナット・核</t>
  </si>
  <si>
    <t>建築用木工品・木製建具</t>
  </si>
  <si>
    <t>紙類・同製品</t>
  </si>
  <si>
    <t>コークス</t>
  </si>
  <si>
    <t>船舶</t>
  </si>
  <si>
    <t>　（船舶）</t>
  </si>
  <si>
    <t>合板</t>
  </si>
  <si>
    <t>ウッドチップ</t>
  </si>
  <si>
    <t>前年比</t>
  </si>
  <si>
    <t>　（原動機）</t>
  </si>
  <si>
    <t>KL</t>
  </si>
  <si>
    <t>再輸入品</t>
  </si>
  <si>
    <t>（２）輸　入</t>
  </si>
  <si>
    <t>その他の動植物性原材料</t>
  </si>
  <si>
    <t>建築用木工品・木製建具</t>
  </si>
  <si>
    <t>函館税関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</si>
  <si>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</si>
  <si>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</si>
  <si>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</si>
  <si>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</si>
  <si>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</si>
  <si>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</si>
  <si>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</si>
  <si>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</si>
  <si>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</si>
  <si>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平成１６年</t>
  </si>
  <si>
    <t>中華人民共和国</t>
  </si>
  <si>
    <t>ドイツ</t>
  </si>
  <si>
    <t>台湾</t>
  </si>
  <si>
    <t>H13</t>
  </si>
  <si>
    <t>クウェート</t>
  </si>
  <si>
    <t>インドネシア</t>
  </si>
  <si>
    <t>平成１６年</t>
  </si>
  <si>
    <t>MT</t>
  </si>
  <si>
    <t>全増</t>
  </si>
  <si>
    <t>-</t>
  </si>
  <si>
    <t>全減</t>
  </si>
  <si>
    <t>-</t>
  </si>
  <si>
    <t>　紙・板紙</t>
  </si>
  <si>
    <t>一般機械</t>
  </si>
  <si>
    <t>船舶</t>
  </si>
  <si>
    <t>アメリカ合衆国</t>
  </si>
  <si>
    <t>スウェｰデン</t>
  </si>
  <si>
    <t>木材</t>
  </si>
  <si>
    <t>(注)「シンガポール」は、アジアNIES、ASEANの双方に含まれる。</t>
  </si>
  <si>
    <t>－</t>
  </si>
  <si>
    <t>　</t>
  </si>
  <si>
    <t>-</t>
  </si>
  <si>
    <t>平成１７ 年　函館税関貿易概況</t>
  </si>
  <si>
    <t>平成１７年</t>
  </si>
  <si>
    <t>H17</t>
  </si>
  <si>
    <t>平成１７年</t>
  </si>
  <si>
    <t>2.7倍</t>
  </si>
  <si>
    <t>2.3倍</t>
  </si>
  <si>
    <t>39.1倍</t>
  </si>
  <si>
    <t>2.4倍</t>
  </si>
  <si>
    <t>4.4倍</t>
  </si>
  <si>
    <t>6.4倍</t>
  </si>
  <si>
    <t>3.8倍</t>
  </si>
  <si>
    <t>3.3倍</t>
  </si>
  <si>
    <t>62.4倍</t>
  </si>
  <si>
    <t>2.1倍</t>
  </si>
  <si>
    <t>4.9倍</t>
  </si>
  <si>
    <t>3.4倍</t>
  </si>
  <si>
    <t>H17</t>
  </si>
  <si>
    <t>自動車の部分品</t>
  </si>
  <si>
    <t>鉄鋼</t>
  </si>
  <si>
    <t>H13</t>
  </si>
  <si>
    <t>H14</t>
  </si>
  <si>
    <t>H15</t>
  </si>
  <si>
    <t>H16</t>
  </si>
  <si>
    <t>電気機器</t>
  </si>
  <si>
    <t>H13</t>
  </si>
  <si>
    <t>H14</t>
  </si>
  <si>
    <t>H15</t>
  </si>
  <si>
    <t>H16</t>
  </si>
  <si>
    <t>台湾</t>
  </si>
  <si>
    <t>香港</t>
  </si>
  <si>
    <t>ポーランド</t>
  </si>
  <si>
    <t>マレーシア</t>
  </si>
  <si>
    <t>2.2倍</t>
  </si>
  <si>
    <t>3.5倍</t>
  </si>
  <si>
    <t>2.0倍</t>
  </si>
  <si>
    <t>パナマ</t>
  </si>
  <si>
    <t>4.5倍</t>
  </si>
  <si>
    <t>バヌアツ</t>
  </si>
  <si>
    <t>ロシア</t>
  </si>
  <si>
    <t>4.4倍</t>
  </si>
  <si>
    <t>3.1倍</t>
  </si>
  <si>
    <t>金属鉱・くず</t>
  </si>
  <si>
    <t>　金属鉱・くず</t>
  </si>
  <si>
    <t>H13</t>
  </si>
  <si>
    <t>H14</t>
  </si>
  <si>
    <t>H15</t>
  </si>
  <si>
    <t>H16</t>
  </si>
  <si>
    <t>2.7倍</t>
  </si>
  <si>
    <t>2.5倍</t>
  </si>
  <si>
    <t>大韓民国</t>
  </si>
  <si>
    <t>電気機器</t>
  </si>
  <si>
    <t>紙・板紙</t>
  </si>
  <si>
    <t>2.3倍</t>
  </si>
  <si>
    <t>5.4倍</t>
  </si>
  <si>
    <t>8.4倍</t>
  </si>
  <si>
    <t>インドネシア</t>
  </si>
  <si>
    <t>とうもろこし</t>
  </si>
  <si>
    <t>飼料</t>
  </si>
  <si>
    <t>飼　料</t>
  </si>
  <si>
    <t>チリ</t>
  </si>
  <si>
    <t>カナダ</t>
  </si>
  <si>
    <t>ウッドチップ</t>
  </si>
  <si>
    <t>11.5倍</t>
  </si>
  <si>
    <t>3.0倍</t>
  </si>
  <si>
    <t>2.2倍</t>
  </si>
  <si>
    <t>3.3倍</t>
  </si>
  <si>
    <t>5.8倍</t>
  </si>
  <si>
    <t>2.8倍</t>
  </si>
  <si>
    <t>1573.7倍</t>
  </si>
  <si>
    <t>2.6倍</t>
  </si>
  <si>
    <t>3.7倍</t>
  </si>
  <si>
    <t>6.2倍</t>
  </si>
  <si>
    <t>3.4倍</t>
  </si>
  <si>
    <t>3.5倍</t>
  </si>
  <si>
    <t>2.7倍</t>
  </si>
  <si>
    <t>99.2倍</t>
  </si>
  <si>
    <t>4.0倍</t>
  </si>
  <si>
    <t>2.0倍</t>
  </si>
  <si>
    <t>2.4倍</t>
  </si>
  <si>
    <t>プラスチック製品</t>
  </si>
  <si>
    <t>2.3倍</t>
  </si>
  <si>
    <t>2.5倍</t>
  </si>
  <si>
    <t>2.1倍</t>
  </si>
  <si>
    <t>3.1倍</t>
  </si>
  <si>
    <t>3.6倍</t>
  </si>
  <si>
    <t>6.9倍</t>
  </si>
  <si>
    <t>6.4倍</t>
  </si>
  <si>
    <t>23.9倍</t>
  </si>
  <si>
    <t>367.5倍</t>
  </si>
  <si>
    <t>5.1倍</t>
  </si>
  <si>
    <t>タイ</t>
  </si>
  <si>
    <t>フランス</t>
  </si>
  <si>
    <t xml:space="preserve"> ４. 管内地域(国)別輸出入実績表</t>
  </si>
  <si>
    <t>7.4倍</t>
  </si>
  <si>
    <t>15.3倍</t>
  </si>
  <si>
    <t>4.8倍</t>
  </si>
  <si>
    <t>9.5倍</t>
  </si>
  <si>
    <t>自動車</t>
  </si>
  <si>
    <t>２．品別表</t>
  </si>
  <si>
    <t>３．主要品目別動向</t>
  </si>
  <si>
    <t>５．管内地域別品目別実績</t>
  </si>
  <si>
    <t>( 単 位: 百 万 円 )</t>
  </si>
  <si>
    <t>品   名</t>
  </si>
  <si>
    <t>数   量</t>
  </si>
  <si>
    <t>価   額</t>
  </si>
  <si>
    <t>ウッドチップ</t>
  </si>
  <si>
    <t>船舶</t>
  </si>
  <si>
    <t>コークス</t>
  </si>
  <si>
    <t>そ   の   他</t>
  </si>
  <si>
    <t>総        額</t>
  </si>
  <si>
    <t>パルプ</t>
  </si>
  <si>
    <t>合板</t>
  </si>
  <si>
    <t>亜鉛・同合金</t>
  </si>
  <si>
    <t>こうりゃん</t>
  </si>
  <si>
    <t>りん鉱石</t>
  </si>
  <si>
    <t>織物</t>
  </si>
  <si>
    <t>衣類・同付属品</t>
  </si>
  <si>
    <t xml:space="preserve">  道・県別輸出入実績表</t>
  </si>
  <si>
    <t>北海道（輸出）</t>
  </si>
  <si>
    <t>北海道（輸入）</t>
  </si>
  <si>
    <t>１７年</t>
  </si>
  <si>
    <t>原油・粗油</t>
  </si>
  <si>
    <t>千KL</t>
  </si>
  <si>
    <t>青森県（輸出）</t>
  </si>
  <si>
    <t>青森県（輸入）</t>
  </si>
  <si>
    <t>そ   　の   　他</t>
  </si>
  <si>
    <t>岩手県（輸出）</t>
  </si>
  <si>
    <t>岩手県（輸入）</t>
  </si>
  <si>
    <t>全増</t>
  </si>
  <si>
    <t>そ   　の   　他</t>
  </si>
  <si>
    <t>秋田県（輸出）</t>
  </si>
  <si>
    <t>秋田県（輸入）</t>
  </si>
  <si>
    <t>KL</t>
  </si>
  <si>
    <t>2.2倍</t>
  </si>
  <si>
    <t>18.5倍</t>
  </si>
  <si>
    <t>MT</t>
  </si>
  <si>
    <t>-</t>
  </si>
  <si>
    <t>8.3倍</t>
  </si>
  <si>
    <t>-</t>
  </si>
  <si>
    <t>千TH</t>
  </si>
  <si>
    <t>4.2倍</t>
  </si>
  <si>
    <t>全減</t>
  </si>
  <si>
    <t>(注) 「ポーランド」は、中東欧、ロシア等、ＥＵの双方に含まれる。</t>
  </si>
  <si>
    <t>3.1倍</t>
  </si>
  <si>
    <t>3.5倍</t>
  </si>
  <si>
    <t>4.3倍</t>
  </si>
  <si>
    <t>千MT</t>
  </si>
  <si>
    <t>MT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</si>
</sst>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;[Red]\-0.0%"/>
    <numFmt numFmtId="177" formatCode="0.0%"/>
    <numFmt numFmtId="178" formatCode="#,##0,"/>
    <numFmt numFmtId="179" formatCode="#,##0,;&quot;△ &quot;#,##0,"/>
    <numFmt numFmtId="180" formatCode="#,##0.000;[Red]\-#,##0.000"/>
    <numFmt numFmtId="181" formatCode="#,##0.0;[Red]\-#,##0.0"/>
    <numFmt numFmtId="182" formatCode="[$-411]ggge&quot;年&quot;m&quot;月&quot;d&quot;日&quot;;@"/>
    <numFmt numFmtId="183" formatCode="0_);[Red]\(0\)"/>
    <numFmt numFmtId="184" formatCode="#,##0;&quot;△ &quot;#,##0"/>
    <numFmt numFmtId="185" formatCode="#,###;&quot;△ &quot;#,###,"/>
    <numFmt numFmtId="186" formatCode="#,###,"/>
    <numFmt numFmtId="187" formatCode="#,##0;&quot;△ &quot;#,##0,"/>
    <numFmt numFmtId="188" formatCode="#,###"/>
    <numFmt numFmtId="189" formatCode="#,##0_);[Red]\(#,##0\)"/>
    <numFmt numFmtId="190" formatCode="#,##0_ "/>
    <numFmt numFmtId="191" formatCode="0;&quot;△ &quot;0"/>
    <numFmt numFmtId="192" formatCode="#,##0.0"/>
    <numFmt numFmtId="193" formatCode="#.#%;[Red]\-0.0%"/>
    <numFmt numFmtId="194" formatCode="#;[Red]\-0.0%"/>
    <numFmt numFmtId="195" formatCode="#%;[Red]\-0.0%"/>
    <numFmt numFmtId="196" formatCode="&quot;\&quot;#,##0_);[Red]\(&quot;\&quot;#,##0\)"/>
    <numFmt numFmtId="197" formatCode="0.0_ "/>
    <numFmt numFmtId="198" formatCode="&quot;\&quot;#,##0.0;&quot;\&quot;\-#,##0.0"/>
    <numFmt numFmtId="199" formatCode="0.000%"/>
    <numFmt numFmtId="200" formatCode="0.0"/>
    <numFmt numFmtId="201" formatCode="#,##0,;\'\ \'"/>
    <numFmt numFmtId="202" formatCode="#,##0,;0\=\'\ \'"/>
    <numFmt numFmtId="203" formatCode="#,##0,;0\=&quot; &quot;"/>
    <numFmt numFmtId="204" formatCode="##,#00\=&quot; &quot;"/>
    <numFmt numFmtId="205" formatCode="#,###\=&quot; &quot;"/>
    <numFmt numFmtId="206" formatCode="#,###,&quot; &quot;"/>
    <numFmt numFmtId="207" formatCode="#,###,;0\=&quot; &quot;"/>
    <numFmt numFmtId="208" formatCode="0\=&quot;-&quot;"/>
    <numFmt numFmtId="209" formatCode="\i\f\(0\=&quot;-&quot;\)"/>
    <numFmt numFmtId="210" formatCode="&quot;-&quot;"/>
    <numFmt numFmtId="211" formatCode="#,###,;0\=&quot;-&quot;"/>
    <numFmt numFmtId="212" formatCode="#,###;0\=&quot; &quot;"/>
    <numFmt numFmtId="213" formatCode="#,###;0\=&quot;-&quot;"/>
    <numFmt numFmtId="214" formatCode="#,##0;0\=&quot;-&quot;"/>
    <numFmt numFmtId="215" formatCode="#,##0.0,"/>
    <numFmt numFmtId="216" formatCode="#,##0.00,"/>
    <numFmt numFmtId="217" formatCode="#,"/>
    <numFmt numFmtId="218" formatCode="0.00%;[Red]\-0.00%"/>
    <numFmt numFmtId="219" formatCode="#,##0_ ;[Red]\-#,##0\ "/>
    <numFmt numFmtId="220" formatCode="0,"/>
    <numFmt numFmtId="221" formatCode="#0,00#,"/>
    <numFmt numFmtId="222" formatCode="0.0000"/>
    <numFmt numFmtId="223" formatCode="0.00000"/>
    <numFmt numFmtId="224" formatCode="0.000"/>
    <numFmt numFmtId="225" formatCode="#,###.0,"/>
    <numFmt numFmtId="226" formatCode="#,###.00,"/>
    <numFmt numFmtId="227" formatCode="#,###.000,"/>
    <numFmt numFmtId="228" formatCode="#,###.0000,"/>
    <numFmt numFmtId="229" formatCode="#,###.00000,"/>
    <numFmt numFmtId="230" formatCode="0.0000%"/>
    <numFmt numFmtId="231" formatCode="#,##0.000,"/>
    <numFmt numFmtId="232" formatCode="#,##0.0;&quot;△ &quot;#,##0.0"/>
    <numFmt numFmtId="233" formatCode="#,##0,;&quot;△ &quot;#,##0,,"/>
    <numFmt numFmtId="234" formatCode="[$-411]\F\A\Lse"/>
    <numFmt numFmtId="235" formatCode="0_ ;[Red]\-0\ "/>
    <numFmt numFmtId="236" formatCode="#,##0,,"/>
    <numFmt numFmtId="237" formatCode="#,##0.0_);[Red]\(#,##0.0\)"/>
    <numFmt numFmtId="238" formatCode="0%;[Red]\-0%"/>
    <numFmt numFmtId="239" formatCode="0_ "/>
  </numFmts>
  <fonts count="34">
    <font>
      <sz val="11"/>
      <name val="ＭＳ Ｐゴシック"/>
      <family val="3"/>
    </font>
    <font>
      <sz val="11"/>
      <name val="明朝"/>
      <family val="1"/>
    </font>
    <font>
      <sz val="10.5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明朝"/>
      <family val="1"/>
    </font>
    <font>
      <sz val="9"/>
      <name val="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i/>
      <sz val="8.5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明朝"/>
      <family val="1"/>
    </font>
    <font>
      <sz val="8"/>
      <name val="ＭＳ Ｐゴシック"/>
      <family val="3"/>
    </font>
    <font>
      <sz val="14"/>
      <name val="ＭＳ ゴシック"/>
      <family val="3"/>
    </font>
    <font>
      <b/>
      <sz val="11"/>
      <name val="明朝"/>
      <family val="1"/>
    </font>
    <font>
      <b/>
      <sz val="9"/>
      <name val="ＭＳ 明朝"/>
      <family val="1"/>
    </font>
    <font>
      <b/>
      <i/>
      <sz val="11"/>
      <name val="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  <font>
      <b/>
      <sz val="22"/>
      <name val="ＭＳ Ｐゴシック"/>
      <family val="3"/>
    </font>
    <font>
      <b/>
      <sz val="15"/>
      <name val="ＭＳ 明朝"/>
      <family val="1"/>
    </font>
    <font>
      <b/>
      <sz val="14"/>
      <name val="ＭＳ 明朝"/>
      <family val="1"/>
    </font>
    <font>
      <b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dott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dotted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dotted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 applyNumberFormat="0" applyFill="0" applyBorder="0" applyAlignment="0" applyProtection="0"/>
  </cellStyleXfs>
  <cellXfs count="484">
    <xf numFmtId="0" fontId="0" fillId="0" borderId="0" xfId="0" applyAlignment="1">
      <alignment/>
    </xf>
    <xf numFmtId="0" fontId="3" fillId="0" borderId="0" xfId="24" applyNumberFormat="1" applyFont="1" applyAlignment="1">
      <alignment horizontal="center"/>
      <protection/>
    </xf>
    <xf numFmtId="0" fontId="4" fillId="0" borderId="0" xfId="24" applyNumberFormat="1" applyFont="1">
      <alignment/>
      <protection/>
    </xf>
    <xf numFmtId="0" fontId="1" fillId="0" borderId="0" xfId="24" applyNumberFormat="1">
      <alignment/>
      <protection/>
    </xf>
    <xf numFmtId="0" fontId="1" fillId="0" borderId="0" xfId="24" applyNumberFormat="1" applyAlignment="1">
      <alignment horizontal="center"/>
      <protection/>
    </xf>
    <xf numFmtId="3" fontId="1" fillId="0" borderId="0" xfId="24" applyNumberFormat="1">
      <alignment/>
      <protection/>
    </xf>
    <xf numFmtId="179" fontId="1" fillId="0" borderId="0" xfId="24" applyNumberFormat="1">
      <alignment/>
      <protection/>
    </xf>
    <xf numFmtId="176" fontId="1" fillId="0" borderId="0" xfId="24" applyNumberFormat="1">
      <alignment/>
      <protection/>
    </xf>
    <xf numFmtId="0" fontId="4" fillId="0" borderId="0" xfId="22" applyNumberFormat="1" applyFont="1">
      <alignment/>
      <protection/>
    </xf>
    <xf numFmtId="0" fontId="6" fillId="0" borderId="0" xfId="22" applyNumberFormat="1" applyFont="1" applyAlignment="1">
      <alignment shrinkToFit="1"/>
      <protection/>
    </xf>
    <xf numFmtId="0" fontId="5" fillId="0" borderId="0" xfId="22" applyNumberFormat="1" applyFont="1">
      <alignment/>
      <protection/>
    </xf>
    <xf numFmtId="0" fontId="5" fillId="2" borderId="1" xfId="22" applyNumberFormat="1" applyFont="1" applyFill="1" applyBorder="1" applyAlignment="1">
      <alignment shrinkToFit="1"/>
      <protection/>
    </xf>
    <xf numFmtId="0" fontId="5" fillId="0" borderId="2" xfId="22" applyNumberFormat="1" applyFont="1" applyBorder="1" applyAlignment="1">
      <alignment shrinkToFit="1"/>
      <protection/>
    </xf>
    <xf numFmtId="0" fontId="5" fillId="0" borderId="3" xfId="22" applyNumberFormat="1" applyFont="1" applyBorder="1" applyAlignment="1">
      <alignment shrinkToFit="1"/>
      <protection/>
    </xf>
    <xf numFmtId="0" fontId="5" fillId="2" borderId="4" xfId="22" applyNumberFormat="1" applyFont="1" applyFill="1" applyBorder="1" applyAlignment="1">
      <alignment shrinkToFit="1"/>
      <protection/>
    </xf>
    <xf numFmtId="0" fontId="1" fillId="0" borderId="0" xfId="22" applyNumberFormat="1">
      <alignment/>
      <protection/>
    </xf>
    <xf numFmtId="0" fontId="7" fillId="0" borderId="0" xfId="22" applyNumberFormat="1" applyFont="1" applyAlignment="1">
      <alignment shrinkToFit="1"/>
      <protection/>
    </xf>
    <xf numFmtId="0" fontId="3" fillId="0" borderId="0" xfId="23" applyNumberFormat="1" applyFont="1">
      <alignment/>
      <protection/>
    </xf>
    <xf numFmtId="0" fontId="1" fillId="0" borderId="0" xfId="23" applyNumberFormat="1">
      <alignment/>
      <protection/>
    </xf>
    <xf numFmtId="0" fontId="1" fillId="0" borderId="0" xfId="23" applyNumberFormat="1" applyAlignment="1">
      <alignment shrinkToFit="1"/>
      <protection/>
    </xf>
    <xf numFmtId="0" fontId="1" fillId="0" borderId="0" xfId="23" applyNumberFormat="1" applyFont="1">
      <alignment/>
      <protection/>
    </xf>
    <xf numFmtId="0" fontId="1" fillId="0" borderId="0" xfId="21" applyNumberFormat="1">
      <alignment/>
      <protection/>
    </xf>
    <xf numFmtId="0" fontId="13" fillId="0" borderId="0" xfId="21" applyNumberFormat="1" applyFont="1">
      <alignment/>
      <protection/>
    </xf>
    <xf numFmtId="0" fontId="4" fillId="0" borderId="0" xfId="21" applyNumberFormat="1" applyFont="1">
      <alignment/>
      <protection/>
    </xf>
    <xf numFmtId="0" fontId="16" fillId="0" borderId="0" xfId="21" applyNumberFormat="1" applyFont="1">
      <alignment/>
      <protection/>
    </xf>
    <xf numFmtId="0" fontId="5" fillId="0" borderId="5" xfId="21" applyNumberFormat="1" applyFont="1" applyBorder="1" applyAlignment="1">
      <alignment shrinkToFit="1"/>
      <protection/>
    </xf>
    <xf numFmtId="0" fontId="1" fillId="0" borderId="0" xfId="21" applyNumberFormat="1" applyAlignment="1">
      <alignment shrinkToFit="1"/>
      <protection/>
    </xf>
    <xf numFmtId="0" fontId="5" fillId="0" borderId="0" xfId="21" applyNumberFormat="1" applyFont="1" applyAlignment="1">
      <alignment/>
      <protection/>
    </xf>
    <xf numFmtId="0" fontId="18" fillId="0" borderId="0" xfId="0" applyFont="1" applyAlignment="1">
      <alignment/>
    </xf>
    <xf numFmtId="177" fontId="0" fillId="0" borderId="3" xfId="15" applyNumberFormat="1" applyBorder="1" applyAlignment="1">
      <alignment vertical="center"/>
    </xf>
    <xf numFmtId="177" fontId="0" fillId="0" borderId="6" xfId="15" applyNumberFormat="1" applyBorder="1" applyAlignment="1">
      <alignment vertical="center"/>
    </xf>
    <xf numFmtId="0" fontId="19" fillId="3" borderId="6" xfId="0" applyFont="1" applyFill="1" applyBorder="1" applyAlignment="1">
      <alignment horizontal="center" shrinkToFit="1"/>
    </xf>
    <xf numFmtId="0" fontId="4" fillId="2" borderId="6" xfId="0" applyFont="1" applyFill="1" applyBorder="1" applyAlignment="1">
      <alignment shrinkToFit="1"/>
    </xf>
    <xf numFmtId="38" fontId="4" fillId="2" borderId="6" xfId="17" applyFont="1" applyFill="1" applyBorder="1" applyAlignment="1">
      <alignment shrinkToFit="1"/>
    </xf>
    <xf numFmtId="176" fontId="4" fillId="2" borderId="6" xfId="15" applyNumberFormat="1" applyFont="1" applyFill="1" applyBorder="1" applyAlignment="1">
      <alignment horizontal="right" shrinkToFit="1"/>
    </xf>
    <xf numFmtId="49" fontId="6" fillId="2" borderId="6" xfId="17" applyNumberFormat="1" applyFont="1" applyFill="1" applyBorder="1" applyAlignment="1">
      <alignment shrinkToFit="1"/>
    </xf>
    <xf numFmtId="38" fontId="6" fillId="2" borderId="6" xfId="17" applyNumberFormat="1" applyFont="1" applyFill="1" applyBorder="1" applyAlignment="1">
      <alignment shrinkToFit="1"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NumberFormat="1" applyFont="1" applyFill="1" applyBorder="1" applyAlignment="1">
      <alignment/>
    </xf>
    <xf numFmtId="0" fontId="6" fillId="3" borderId="3" xfId="0" applyNumberFormat="1" applyFont="1" applyFill="1" applyBorder="1" applyAlignment="1">
      <alignment horizontal="center" shrinkToFit="1"/>
    </xf>
    <xf numFmtId="38" fontId="6" fillId="3" borderId="3" xfId="0" applyNumberFormat="1" applyFont="1" applyFill="1" applyBorder="1" applyAlignment="1">
      <alignment horizontal="center" shrinkToFit="1"/>
    </xf>
    <xf numFmtId="0" fontId="6" fillId="3" borderId="6" xfId="0" applyNumberFormat="1" applyFont="1" applyFill="1" applyBorder="1" applyAlignment="1">
      <alignment horizontal="center" shrinkToFit="1"/>
    </xf>
    <xf numFmtId="38" fontId="6" fillId="3" borderId="6" xfId="0" applyNumberFormat="1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/>
    </xf>
    <xf numFmtId="0" fontId="6" fillId="2" borderId="6" xfId="17" applyNumberFormat="1" applyFont="1" applyFill="1" applyBorder="1" applyAlignment="1">
      <alignment horizontal="center" shrinkToFit="1"/>
    </xf>
    <xf numFmtId="176" fontId="6" fillId="2" borderId="6" xfId="17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49" fontId="6" fillId="3" borderId="6" xfId="0" applyNumberFormat="1" applyFont="1" applyFill="1" applyBorder="1" applyAlignment="1">
      <alignment horizontal="center" shrinkToFit="1"/>
    </xf>
    <xf numFmtId="0" fontId="6" fillId="3" borderId="6" xfId="0" applyFont="1" applyFill="1" applyBorder="1" applyAlignment="1">
      <alignment/>
    </xf>
    <xf numFmtId="177" fontId="6" fillId="0" borderId="6" xfId="15" applyNumberFormat="1" applyFont="1" applyFill="1" applyBorder="1" applyAlignment="1">
      <alignment/>
    </xf>
    <xf numFmtId="49" fontId="6" fillId="2" borderId="0" xfId="17" applyNumberFormat="1" applyFont="1" applyFill="1" applyBorder="1" applyAlignment="1">
      <alignment shrinkToFit="1"/>
    </xf>
    <xf numFmtId="38" fontId="6" fillId="2" borderId="7" xfId="17" applyNumberFormat="1" applyFont="1" applyFill="1" applyBorder="1" applyAlignment="1">
      <alignment shrinkToFit="1"/>
    </xf>
    <xf numFmtId="176" fontId="6" fillId="2" borderId="0" xfId="17" applyNumberFormat="1" applyFont="1" applyFill="1" applyBorder="1" applyAlignment="1">
      <alignment horizontal="right"/>
    </xf>
    <xf numFmtId="38" fontId="6" fillId="2" borderId="0" xfId="17" applyNumberFormat="1" applyFont="1" applyFill="1" applyBorder="1" applyAlignment="1">
      <alignment shrinkToFit="1"/>
    </xf>
    <xf numFmtId="0" fontId="6" fillId="0" borderId="0" xfId="17" applyNumberFormat="1" applyFont="1" applyFill="1" applyBorder="1" applyAlignment="1">
      <alignment/>
    </xf>
    <xf numFmtId="38" fontId="6" fillId="0" borderId="0" xfId="17" applyNumberFormat="1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0" xfId="0" applyFont="1" applyAlignment="1">
      <alignment/>
    </xf>
    <xf numFmtId="10" fontId="6" fillId="0" borderId="0" xfId="0" applyNumberFormat="1" applyFont="1" applyAlignment="1">
      <alignment/>
    </xf>
    <xf numFmtId="0" fontId="21" fillId="0" borderId="0" xfId="0" applyFont="1" applyAlignment="1">
      <alignment/>
    </xf>
    <xf numFmtId="0" fontId="6" fillId="2" borderId="0" xfId="17" applyNumberFormat="1" applyFont="1" applyFill="1" applyBorder="1" applyAlignment="1">
      <alignment shrinkToFit="1"/>
    </xf>
    <xf numFmtId="0" fontId="18" fillId="0" borderId="0" xfId="22" applyNumberFormat="1" applyFont="1">
      <alignment/>
      <protection/>
    </xf>
    <xf numFmtId="0" fontId="4" fillId="0" borderId="0" xfId="23" applyNumberFormat="1" applyFont="1">
      <alignment/>
      <protection/>
    </xf>
    <xf numFmtId="0" fontId="4" fillId="0" borderId="0" xfId="23" applyNumberFormat="1" applyFont="1" applyAlignment="1">
      <alignment shrinkToFit="1"/>
      <protection/>
    </xf>
    <xf numFmtId="0" fontId="0" fillId="0" borderId="0" xfId="22" applyNumberFormat="1" applyFont="1">
      <alignment/>
      <protection/>
    </xf>
    <xf numFmtId="0" fontId="0" fillId="0" borderId="0" xfId="23" applyNumberFormat="1" applyFont="1">
      <alignment/>
      <protection/>
    </xf>
    <xf numFmtId="0" fontId="4" fillId="2" borderId="0" xfId="0" applyFont="1" applyFill="1" applyBorder="1" applyAlignment="1">
      <alignment shrinkToFit="1"/>
    </xf>
    <xf numFmtId="38" fontId="4" fillId="2" borderId="0" xfId="17" applyFont="1" applyFill="1" applyBorder="1" applyAlignment="1">
      <alignment shrinkToFit="1"/>
    </xf>
    <xf numFmtId="176" fontId="4" fillId="2" borderId="0" xfId="15" applyNumberFormat="1" applyFont="1" applyFill="1" applyBorder="1" applyAlignment="1">
      <alignment horizontal="right" shrinkToFit="1"/>
    </xf>
    <xf numFmtId="177" fontId="0" fillId="0" borderId="8" xfId="0" applyNumberFormat="1" applyBorder="1" applyAlignment="1">
      <alignment vertical="center"/>
    </xf>
    <xf numFmtId="177" fontId="0" fillId="0" borderId="9" xfId="15" applyNumberFormat="1" applyBorder="1" applyAlignment="1">
      <alignment vertical="center"/>
    </xf>
    <xf numFmtId="177" fontId="0" fillId="0" borderId="10" xfId="15" applyNumberFormat="1" applyBorder="1" applyAlignment="1">
      <alignment vertical="center"/>
    </xf>
    <xf numFmtId="0" fontId="0" fillId="0" borderId="10" xfId="0" applyBorder="1" applyAlignment="1">
      <alignment vertical="center"/>
    </xf>
    <xf numFmtId="177" fontId="0" fillId="0" borderId="6" xfId="15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6" fillId="0" borderId="0" xfId="15" applyNumberFormat="1" applyFont="1" applyFill="1" applyBorder="1" applyAlignment="1">
      <alignment/>
    </xf>
    <xf numFmtId="0" fontId="22" fillId="0" borderId="0" xfId="24" applyNumberFormat="1" applyFont="1">
      <alignment/>
      <protection/>
    </xf>
    <xf numFmtId="38" fontId="5" fillId="2" borderId="6" xfId="0" applyNumberFormat="1" applyFont="1" applyFill="1" applyBorder="1" applyAlignment="1">
      <alignment shrinkToFit="1"/>
    </xf>
    <xf numFmtId="0" fontId="12" fillId="0" borderId="0" xfId="24" applyNumberFormat="1" applyFont="1">
      <alignment/>
      <protection/>
    </xf>
    <xf numFmtId="0" fontId="5" fillId="0" borderId="0" xfId="24" applyNumberFormat="1" applyFont="1">
      <alignment/>
      <protection/>
    </xf>
    <xf numFmtId="0" fontId="18" fillId="0" borderId="0" xfId="24" applyNumberFormat="1" applyFont="1" applyAlignment="1">
      <alignment/>
      <protection/>
    </xf>
    <xf numFmtId="0" fontId="5" fillId="2" borderId="0" xfId="0" applyFont="1" applyFill="1" applyBorder="1" applyAlignment="1">
      <alignment shrinkToFit="1"/>
    </xf>
    <xf numFmtId="0" fontId="5" fillId="2" borderId="0" xfId="0" applyFont="1" applyFill="1" applyBorder="1" applyAlignment="1">
      <alignment horizontal="center" shrinkToFit="1"/>
    </xf>
    <xf numFmtId="38" fontId="5" fillId="2" borderId="0" xfId="0" applyNumberFormat="1" applyFont="1" applyFill="1" applyBorder="1" applyAlignment="1">
      <alignment shrinkToFit="1"/>
    </xf>
    <xf numFmtId="176" fontId="5" fillId="2" borderId="0" xfId="0" applyNumberFormat="1" applyFont="1" applyFill="1" applyBorder="1" applyAlignment="1">
      <alignment horizontal="right" shrinkToFit="1"/>
    </xf>
    <xf numFmtId="38" fontId="5" fillId="2" borderId="0" xfId="17" applyFont="1" applyFill="1" applyBorder="1" applyAlignment="1">
      <alignment shrinkToFit="1"/>
    </xf>
    <xf numFmtId="176" fontId="5" fillId="2" borderId="0" xfId="15" applyNumberFormat="1" applyFont="1" applyFill="1" applyBorder="1" applyAlignment="1">
      <alignment horizontal="right" shrinkToFit="1"/>
    </xf>
    <xf numFmtId="38" fontId="5" fillId="0" borderId="0" xfId="17" applyFont="1" applyBorder="1" applyAlignment="1">
      <alignment/>
    </xf>
    <xf numFmtId="3" fontId="5" fillId="2" borderId="0" xfId="17" applyNumberFormat="1" applyFont="1" applyFill="1" applyBorder="1" applyAlignment="1">
      <alignment shrinkToFit="1"/>
    </xf>
    <xf numFmtId="177" fontId="5" fillId="2" borderId="0" xfId="15" applyNumberFormat="1" applyFont="1" applyFill="1" applyBorder="1" applyAlignment="1">
      <alignment horizontal="right" shrinkToFit="1"/>
    </xf>
    <xf numFmtId="177" fontId="5" fillId="0" borderId="0" xfId="15" applyNumberFormat="1" applyFont="1" applyBorder="1" applyAlignment="1">
      <alignment/>
    </xf>
    <xf numFmtId="3" fontId="5" fillId="2" borderId="0" xfId="24" applyNumberFormat="1" applyFont="1" applyFill="1" applyBorder="1" applyAlignment="1">
      <alignment horizontal="center" shrinkToFit="1"/>
      <protection/>
    </xf>
    <xf numFmtId="38" fontId="1" fillId="0" borderId="0" xfId="24" applyNumberFormat="1">
      <alignment/>
      <protection/>
    </xf>
    <xf numFmtId="176" fontId="5" fillId="2" borderId="11" xfId="0" applyNumberFormat="1" applyFont="1" applyFill="1" applyBorder="1" applyAlignment="1">
      <alignment horizontal="right" shrinkToFit="1"/>
    </xf>
    <xf numFmtId="0" fontId="5" fillId="2" borderId="12" xfId="0" applyFont="1" applyFill="1" applyBorder="1" applyAlignment="1">
      <alignment horizontal="distributed" vertical="center" shrinkToFit="1"/>
    </xf>
    <xf numFmtId="0" fontId="5" fillId="2" borderId="13" xfId="0" applyFont="1" applyFill="1" applyBorder="1" applyAlignment="1">
      <alignment horizontal="distributed" vertical="center" shrinkToFit="1"/>
    </xf>
    <xf numFmtId="0" fontId="5" fillId="2" borderId="13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horizontal="distributed" vertical="center" shrinkToFit="1"/>
    </xf>
    <xf numFmtId="0" fontId="5" fillId="2" borderId="15" xfId="0" applyFont="1" applyFill="1" applyBorder="1" applyAlignment="1">
      <alignment horizontal="distributed" vertical="center" shrinkToFit="1"/>
    </xf>
    <xf numFmtId="38" fontId="5" fillId="2" borderId="16" xfId="0" applyNumberFormat="1" applyFont="1" applyFill="1" applyBorder="1" applyAlignment="1">
      <alignment shrinkToFit="1"/>
    </xf>
    <xf numFmtId="0" fontId="5" fillId="2" borderId="17" xfId="0" applyFont="1" applyFill="1" applyBorder="1" applyAlignment="1">
      <alignment horizontal="center" shrinkToFit="1"/>
    </xf>
    <xf numFmtId="0" fontId="5" fillId="2" borderId="18" xfId="0" applyFont="1" applyFill="1" applyBorder="1" applyAlignment="1">
      <alignment horizontal="center" shrinkToFit="1"/>
    </xf>
    <xf numFmtId="0" fontId="5" fillId="2" borderId="19" xfId="0" applyFont="1" applyFill="1" applyBorder="1" applyAlignment="1">
      <alignment horizontal="center" shrinkToFit="1"/>
    </xf>
    <xf numFmtId="0" fontId="5" fillId="2" borderId="20" xfId="0" applyFont="1" applyFill="1" applyBorder="1" applyAlignment="1">
      <alignment horizontal="center" shrinkToFit="1"/>
    </xf>
    <xf numFmtId="0" fontId="23" fillId="0" borderId="12" xfId="0" applyFont="1" applyFill="1" applyBorder="1" applyAlignment="1">
      <alignment horizontal="distributed" vertical="center" shrinkToFit="1"/>
    </xf>
    <xf numFmtId="0" fontId="23" fillId="2" borderId="19" xfId="0" applyFont="1" applyFill="1" applyBorder="1" applyAlignment="1">
      <alignment horizontal="center" shrinkToFit="1"/>
    </xf>
    <xf numFmtId="0" fontId="23" fillId="3" borderId="16" xfId="24" applyNumberFormat="1" applyFont="1" applyFill="1" applyBorder="1" applyAlignment="1">
      <alignment horizontal="center"/>
      <protection/>
    </xf>
    <xf numFmtId="0" fontId="23" fillId="3" borderId="11" xfId="24" applyNumberFormat="1" applyFont="1" applyFill="1" applyBorder="1" applyAlignment="1">
      <alignment horizontal="center" shrinkToFit="1"/>
      <protection/>
    </xf>
    <xf numFmtId="0" fontId="23" fillId="3" borderId="21" xfId="24" applyNumberFormat="1" applyFont="1" applyFill="1" applyBorder="1" applyAlignment="1">
      <alignment horizontal="centerContinuous"/>
      <protection/>
    </xf>
    <xf numFmtId="0" fontId="23" fillId="3" borderId="11" xfId="24" applyNumberFormat="1" applyFont="1" applyFill="1" applyBorder="1" applyAlignment="1">
      <alignment horizontal="center"/>
      <protection/>
    </xf>
    <xf numFmtId="0" fontId="23" fillId="3" borderId="22" xfId="24" applyNumberFormat="1" applyFont="1" applyFill="1" applyBorder="1" applyAlignment="1">
      <alignment horizontal="center"/>
      <protection/>
    </xf>
    <xf numFmtId="0" fontId="23" fillId="3" borderId="23" xfId="24" applyNumberFormat="1" applyFont="1" applyFill="1" applyBorder="1" applyAlignment="1">
      <alignment horizontal="centerContinuous"/>
      <protection/>
    </xf>
    <xf numFmtId="0" fontId="23" fillId="3" borderId="24" xfId="24" applyNumberFormat="1" applyFont="1" applyFill="1" applyBorder="1" applyAlignment="1">
      <alignment horizontal="center"/>
      <protection/>
    </xf>
    <xf numFmtId="38" fontId="5" fillId="2" borderId="24" xfId="0" applyNumberFormat="1" applyFont="1" applyFill="1" applyBorder="1" applyAlignment="1">
      <alignment shrinkToFit="1"/>
    </xf>
    <xf numFmtId="0" fontId="5" fillId="2" borderId="25" xfId="0" applyFont="1" applyFill="1" applyBorder="1" applyAlignment="1">
      <alignment horizontal="center" shrinkToFit="1"/>
    </xf>
    <xf numFmtId="0" fontId="25" fillId="0" borderId="0" xfId="24" applyNumberFormat="1" applyFont="1">
      <alignment/>
      <protection/>
    </xf>
    <xf numFmtId="0" fontId="5" fillId="2" borderId="26" xfId="0" applyFont="1" applyFill="1" applyBorder="1" applyAlignment="1">
      <alignment horizontal="distributed" vertical="center" shrinkToFit="1"/>
    </xf>
    <xf numFmtId="0" fontId="5" fillId="2" borderId="17" xfId="0" applyFont="1" applyFill="1" applyBorder="1" applyAlignment="1">
      <alignment horizontal="distributed" vertical="center" shrinkToFit="1"/>
    </xf>
    <xf numFmtId="0" fontId="5" fillId="3" borderId="1" xfId="23" applyNumberFormat="1" applyFont="1" applyFill="1" applyBorder="1">
      <alignment/>
      <protection/>
    </xf>
    <xf numFmtId="0" fontId="5" fillId="3" borderId="7" xfId="23" applyNumberFormat="1" applyFont="1" applyFill="1" applyBorder="1">
      <alignment/>
      <protection/>
    </xf>
    <xf numFmtId="0" fontId="5" fillId="3" borderId="8" xfId="23" applyNumberFormat="1" applyFont="1" applyFill="1" applyBorder="1" applyAlignment="1">
      <alignment horizontal="center" shrinkToFit="1"/>
      <protection/>
    </xf>
    <xf numFmtId="0" fontId="5" fillId="3" borderId="2" xfId="23" applyNumberFormat="1" applyFont="1" applyFill="1" applyBorder="1" applyAlignment="1">
      <alignment horizontal="centerContinuous"/>
      <protection/>
    </xf>
    <xf numFmtId="0" fontId="5" fillId="3" borderId="0" xfId="23" applyNumberFormat="1" applyFont="1" applyFill="1" applyAlignment="1">
      <alignment horizontal="centerContinuous"/>
      <protection/>
    </xf>
    <xf numFmtId="0" fontId="5" fillId="3" borderId="0" xfId="23" applyNumberFormat="1" applyFont="1" applyFill="1" applyBorder="1" applyAlignment="1">
      <alignment horizontal="centerContinuous"/>
      <protection/>
    </xf>
    <xf numFmtId="0" fontId="5" fillId="3" borderId="4" xfId="23" applyNumberFormat="1" applyFont="1" applyFill="1" applyBorder="1" applyAlignment="1">
      <alignment shrinkToFit="1"/>
      <protection/>
    </xf>
    <xf numFmtId="0" fontId="9" fillId="3" borderId="27" xfId="23" applyNumberFormat="1" applyFont="1" applyFill="1" applyBorder="1" applyAlignment="1">
      <alignment horizontal="center"/>
      <protection/>
    </xf>
    <xf numFmtId="0" fontId="5" fillId="3" borderId="5" xfId="23" applyNumberFormat="1" applyFont="1" applyFill="1" applyBorder="1">
      <alignment/>
      <protection/>
    </xf>
    <xf numFmtId="0" fontId="5" fillId="3" borderId="28" xfId="23" applyNumberFormat="1" applyFont="1" applyFill="1" applyBorder="1">
      <alignment/>
      <protection/>
    </xf>
    <xf numFmtId="0" fontId="5" fillId="3" borderId="3" xfId="23" applyNumberFormat="1" applyFont="1" applyFill="1" applyBorder="1" applyAlignment="1">
      <alignment horizontal="center" shrinkToFit="1"/>
      <protection/>
    </xf>
    <xf numFmtId="0" fontId="9" fillId="3" borderId="29" xfId="23" applyNumberFormat="1" applyFont="1" applyFill="1" applyBorder="1" applyAlignment="1">
      <alignment horizontal="center"/>
      <protection/>
    </xf>
    <xf numFmtId="0" fontId="5" fillId="3" borderId="1" xfId="22" applyNumberFormat="1" applyFont="1" applyFill="1" applyBorder="1">
      <alignment/>
      <protection/>
    </xf>
    <xf numFmtId="0" fontId="5" fillId="3" borderId="7" xfId="22" applyNumberFormat="1" applyFont="1" applyFill="1" applyBorder="1">
      <alignment/>
      <protection/>
    </xf>
    <xf numFmtId="0" fontId="6" fillId="3" borderId="8" xfId="22" applyNumberFormat="1" applyFont="1" applyFill="1" applyBorder="1" applyAlignment="1">
      <alignment horizontal="center" shrinkToFit="1"/>
      <protection/>
    </xf>
    <xf numFmtId="0" fontId="5" fillId="3" borderId="2" xfId="22" applyNumberFormat="1" applyFont="1" applyFill="1" applyBorder="1" applyAlignment="1">
      <alignment horizontal="centerContinuous"/>
      <protection/>
    </xf>
    <xf numFmtId="0" fontId="5" fillId="3" borderId="0" xfId="22" applyNumberFormat="1" applyFont="1" applyFill="1" applyAlignment="1">
      <alignment horizontal="centerContinuous"/>
      <protection/>
    </xf>
    <xf numFmtId="0" fontId="5" fillId="3" borderId="0" xfId="22" applyNumberFormat="1" applyFont="1" applyFill="1" applyBorder="1" applyAlignment="1">
      <alignment horizontal="centerContinuous"/>
      <protection/>
    </xf>
    <xf numFmtId="0" fontId="6" fillId="3" borderId="4" xfId="22" applyNumberFormat="1" applyFont="1" applyFill="1" applyBorder="1" applyAlignment="1">
      <alignment shrinkToFit="1"/>
      <protection/>
    </xf>
    <xf numFmtId="0" fontId="5" fillId="3" borderId="27" xfId="22" applyNumberFormat="1" applyFont="1" applyFill="1" applyBorder="1" applyAlignment="1">
      <alignment horizontal="center"/>
      <protection/>
    </xf>
    <xf numFmtId="0" fontId="5" fillId="3" borderId="5" xfId="22" applyNumberFormat="1" applyFont="1" applyFill="1" applyBorder="1">
      <alignment/>
      <protection/>
    </xf>
    <xf numFmtId="0" fontId="5" fillId="3" borderId="28" xfId="22" applyNumberFormat="1" applyFont="1" applyFill="1" applyBorder="1">
      <alignment/>
      <protection/>
    </xf>
    <xf numFmtId="0" fontId="6" fillId="3" borderId="3" xfId="22" applyNumberFormat="1" applyFont="1" applyFill="1" applyBorder="1" applyAlignment="1">
      <alignment horizontal="center" shrinkToFit="1"/>
      <protection/>
    </xf>
    <xf numFmtId="0" fontId="5" fillId="3" borderId="29" xfId="22" applyNumberFormat="1" applyFont="1" applyFill="1" applyBorder="1" applyAlignment="1">
      <alignment horizontal="center"/>
      <protection/>
    </xf>
    <xf numFmtId="0" fontId="1" fillId="3" borderId="1" xfId="21" applyNumberFormat="1" applyFill="1" applyBorder="1">
      <alignment/>
      <protection/>
    </xf>
    <xf numFmtId="0" fontId="12" fillId="3" borderId="7" xfId="21" applyNumberFormat="1" applyFont="1" applyFill="1" applyBorder="1">
      <alignment/>
      <protection/>
    </xf>
    <xf numFmtId="0" fontId="1" fillId="3" borderId="7" xfId="21" applyNumberFormat="1" applyFill="1" applyBorder="1">
      <alignment/>
      <protection/>
    </xf>
    <xf numFmtId="0" fontId="12" fillId="3" borderId="30" xfId="21" applyNumberFormat="1" applyFont="1" applyFill="1" applyBorder="1" applyAlignment="1">
      <alignment horizontal="centerContinuous"/>
      <protection/>
    </xf>
    <xf numFmtId="0" fontId="12" fillId="3" borderId="31" xfId="21" applyNumberFormat="1" applyFont="1" applyFill="1" applyBorder="1" applyAlignment="1">
      <alignment horizontal="centerContinuous"/>
      <protection/>
    </xf>
    <xf numFmtId="0" fontId="1" fillId="3" borderId="31" xfId="21" applyNumberFormat="1" applyFill="1" applyBorder="1" applyAlignment="1">
      <alignment horizontal="centerContinuous"/>
      <protection/>
    </xf>
    <xf numFmtId="0" fontId="12" fillId="3" borderId="32" xfId="21" applyNumberFormat="1" applyFont="1" applyFill="1" applyBorder="1" applyAlignment="1">
      <alignment horizontal="centerContinuous"/>
      <protection/>
    </xf>
    <xf numFmtId="0" fontId="12" fillId="3" borderId="33" xfId="21" applyNumberFormat="1" applyFont="1" applyFill="1" applyBorder="1" applyAlignment="1">
      <alignment horizontal="centerContinuous"/>
      <protection/>
    </xf>
    <xf numFmtId="0" fontId="1" fillId="3" borderId="2" xfId="21" applyNumberFormat="1" applyFill="1" applyBorder="1">
      <alignment/>
      <protection/>
    </xf>
    <xf numFmtId="0" fontId="12" fillId="3" borderId="0" xfId="21" applyNumberFormat="1" applyFont="1" applyFill="1">
      <alignment/>
      <protection/>
    </xf>
    <xf numFmtId="0" fontId="1" fillId="3" borderId="0" xfId="21" applyNumberFormat="1" applyFill="1">
      <alignment/>
      <protection/>
    </xf>
    <xf numFmtId="0" fontId="12" fillId="3" borderId="8" xfId="21" applyNumberFormat="1" applyFont="1" applyFill="1" applyBorder="1" applyAlignment="1">
      <alignment horizontal="centerContinuous"/>
      <protection/>
    </xf>
    <xf numFmtId="0" fontId="12" fillId="3" borderId="27" xfId="21" applyNumberFormat="1" applyFont="1" applyFill="1" applyBorder="1" applyAlignment="1">
      <alignment horizontal="centerContinuous"/>
      <protection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shrinkToFit="1"/>
    </xf>
    <xf numFmtId="0" fontId="6" fillId="0" borderId="6" xfId="0" applyFont="1" applyFill="1" applyBorder="1" applyAlignment="1">
      <alignment horizontal="center" shrinkToFit="1"/>
    </xf>
    <xf numFmtId="0" fontId="1" fillId="0" borderId="0" xfId="23" applyNumberFormat="1" applyFill="1">
      <alignment/>
      <protection/>
    </xf>
    <xf numFmtId="0" fontId="5" fillId="0" borderId="3" xfId="23" applyNumberFormat="1" applyFont="1" applyFill="1" applyBorder="1" applyAlignment="1">
      <alignment shrinkToFit="1"/>
      <protection/>
    </xf>
    <xf numFmtId="0" fontId="5" fillId="0" borderId="0" xfId="23" applyNumberFormat="1" applyFont="1" applyFill="1" applyAlignment="1">
      <alignment/>
      <protection/>
    </xf>
    <xf numFmtId="0" fontId="12" fillId="0" borderId="0" xfId="23" applyNumberFormat="1" applyFont="1" applyFill="1" applyAlignment="1">
      <alignment shrinkToFit="1"/>
      <protection/>
    </xf>
    <xf numFmtId="0" fontId="1" fillId="0" borderId="0" xfId="23" applyNumberFormat="1" applyFill="1" applyAlignment="1">
      <alignment/>
      <protection/>
    </xf>
    <xf numFmtId="0" fontId="1" fillId="0" borderId="0" xfId="23" applyNumberFormat="1" applyFill="1" applyAlignment="1">
      <alignment shrinkToFit="1"/>
      <protection/>
    </xf>
    <xf numFmtId="58" fontId="0" fillId="0" borderId="0" xfId="0" applyNumberFormat="1" applyAlignment="1">
      <alignment/>
    </xf>
    <xf numFmtId="0" fontId="0" fillId="0" borderId="0" xfId="0" applyAlignment="1">
      <alignment shrinkToFit="1"/>
    </xf>
    <xf numFmtId="38" fontId="6" fillId="2" borderId="6" xfId="17" applyFont="1" applyFill="1" applyBorder="1" applyAlignment="1">
      <alignment shrinkToFit="1"/>
    </xf>
    <xf numFmtId="176" fontId="6" fillId="2" borderId="6" xfId="15" applyNumberFormat="1" applyFont="1" applyFill="1" applyBorder="1" applyAlignment="1">
      <alignment horizontal="right" shrinkToFit="1"/>
    </xf>
    <xf numFmtId="0" fontId="6" fillId="2" borderId="6" xfId="0" applyFont="1" applyFill="1" applyBorder="1" applyAlignment="1">
      <alignment shrinkToFit="1"/>
    </xf>
    <xf numFmtId="0" fontId="5" fillId="2" borderId="3" xfId="23" applyNumberFormat="1" applyFont="1" applyFill="1" applyBorder="1" applyAlignment="1">
      <alignment shrinkToFit="1"/>
      <protection/>
    </xf>
    <xf numFmtId="38" fontId="23" fillId="2" borderId="6" xfId="0" applyNumberFormat="1" applyFont="1" applyFill="1" applyBorder="1" applyAlignment="1">
      <alignment shrinkToFit="1"/>
    </xf>
    <xf numFmtId="176" fontId="6" fillId="2" borderId="11" xfId="0" applyNumberFormat="1" applyFont="1" applyFill="1" applyBorder="1" applyAlignment="1">
      <alignment horizontal="right" shrinkToFit="1"/>
    </xf>
    <xf numFmtId="38" fontId="23" fillId="2" borderId="34" xfId="0" applyNumberFormat="1" applyFont="1" applyFill="1" applyBorder="1" applyAlignment="1">
      <alignment shrinkToFit="1"/>
    </xf>
    <xf numFmtId="38" fontId="5" fillId="2" borderId="35" xfId="17" applyFont="1" applyFill="1" applyBorder="1" applyAlignment="1">
      <alignment shrinkToFit="1"/>
    </xf>
    <xf numFmtId="0" fontId="5" fillId="2" borderId="36" xfId="0" applyFont="1" applyFill="1" applyBorder="1" applyAlignment="1">
      <alignment horizontal="center" shrinkToFit="1"/>
    </xf>
    <xf numFmtId="0" fontId="4" fillId="0" borderId="0" xfId="0" applyFont="1" applyAlignment="1">
      <alignment/>
    </xf>
    <xf numFmtId="38" fontId="6" fillId="2" borderId="24" xfId="0" applyNumberFormat="1" applyFont="1" applyFill="1" applyBorder="1" applyAlignment="1">
      <alignment shrinkToFit="1"/>
    </xf>
    <xf numFmtId="0" fontId="23" fillId="3" borderId="8" xfId="24" applyNumberFormat="1" applyFont="1" applyFill="1" applyBorder="1" applyAlignment="1">
      <alignment horizontal="center"/>
      <protection/>
    </xf>
    <xf numFmtId="0" fontId="23" fillId="3" borderId="37" xfId="24" applyNumberFormat="1" applyFont="1" applyFill="1" applyBorder="1" applyAlignment="1">
      <alignment horizontal="center"/>
      <protection/>
    </xf>
    <xf numFmtId="0" fontId="23" fillId="0" borderId="19" xfId="0" applyFont="1" applyFill="1" applyBorder="1" applyAlignment="1">
      <alignment horizontal="distributed" vertical="center" shrinkToFit="1"/>
    </xf>
    <xf numFmtId="0" fontId="9" fillId="2" borderId="19" xfId="0" applyFont="1" applyFill="1" applyBorder="1" applyAlignment="1">
      <alignment horizontal="distributed" vertical="center" shrinkToFit="1"/>
    </xf>
    <xf numFmtId="0" fontId="9" fillId="2" borderId="17" xfId="0" applyFont="1" applyFill="1" applyBorder="1" applyAlignment="1">
      <alignment horizontal="distributed" vertical="center" shrinkToFit="1"/>
    </xf>
    <xf numFmtId="0" fontId="9" fillId="2" borderId="17" xfId="0" applyFont="1" applyFill="1" applyBorder="1" applyAlignment="1">
      <alignment vertical="center" shrinkToFit="1"/>
    </xf>
    <xf numFmtId="0" fontId="5" fillId="2" borderId="19" xfId="0" applyFont="1" applyFill="1" applyBorder="1" applyAlignment="1">
      <alignment horizontal="distributed" vertical="center" shrinkToFit="1"/>
    </xf>
    <xf numFmtId="0" fontId="5" fillId="2" borderId="38" xfId="0" applyFont="1" applyFill="1" applyBorder="1" applyAlignment="1">
      <alignment horizontal="distributed" vertical="center" shrinkToFit="1"/>
    </xf>
    <xf numFmtId="38" fontId="6" fillId="0" borderId="0" xfId="0" applyNumberFormat="1" applyFont="1" applyFill="1" applyBorder="1" applyAlignment="1">
      <alignment shrinkToFit="1"/>
    </xf>
    <xf numFmtId="38" fontId="6" fillId="0" borderId="0" xfId="0" applyNumberFormat="1" applyFont="1" applyFill="1" applyBorder="1" applyAlignment="1">
      <alignment horizontal="center" shrinkToFit="1"/>
    </xf>
    <xf numFmtId="0" fontId="6" fillId="0" borderId="0" xfId="0" applyNumberFormat="1" applyFont="1" applyFill="1" applyBorder="1" applyAlignment="1">
      <alignment horizontal="center" shrinkToFit="1"/>
    </xf>
    <xf numFmtId="176" fontId="6" fillId="2" borderId="2" xfId="17" applyNumberFormat="1" applyFont="1" applyFill="1" applyBorder="1" applyAlignment="1">
      <alignment horizontal="right"/>
    </xf>
    <xf numFmtId="0" fontId="6" fillId="0" borderId="2" xfId="0" applyNumberFormat="1" applyFont="1" applyFill="1" applyBorder="1" applyAlignment="1">
      <alignment horizontal="center" shrinkToFit="1"/>
    </xf>
    <xf numFmtId="0" fontId="6" fillId="3" borderId="6" xfId="0" applyFont="1" applyFill="1" applyBorder="1" applyAlignment="1">
      <alignment horizontal="center"/>
    </xf>
    <xf numFmtId="177" fontId="6" fillId="2" borderId="6" xfId="17" applyNumberFormat="1" applyFont="1" applyFill="1" applyBorder="1" applyAlignment="1">
      <alignment shrinkToFit="1"/>
    </xf>
    <xf numFmtId="0" fontId="7" fillId="0" borderId="0" xfId="21" applyNumberFormat="1" applyFont="1" applyAlignment="1">
      <alignment shrinkToFit="1"/>
      <protection/>
    </xf>
    <xf numFmtId="0" fontId="7" fillId="0" borderId="0" xfId="21" applyNumberFormat="1" applyFont="1">
      <alignment/>
      <protection/>
    </xf>
    <xf numFmtId="38" fontId="4" fillId="0" borderId="6" xfId="0" applyNumberFormat="1" applyFont="1" applyBorder="1" applyAlignment="1">
      <alignment/>
    </xf>
    <xf numFmtId="38" fontId="6" fillId="2" borderId="8" xfId="17" applyNumberFormat="1" applyFont="1" applyFill="1" applyBorder="1" applyAlignment="1">
      <alignment shrinkToFit="1"/>
    </xf>
    <xf numFmtId="176" fontId="6" fillId="2" borderId="8" xfId="17" applyNumberFormat="1" applyFont="1" applyFill="1" applyBorder="1" applyAlignment="1">
      <alignment horizontal="right"/>
    </xf>
    <xf numFmtId="38" fontId="6" fillId="2" borderId="39" xfId="17" applyNumberFormat="1" applyFont="1" applyFill="1" applyBorder="1" applyAlignment="1">
      <alignment shrinkToFit="1"/>
    </xf>
    <xf numFmtId="176" fontId="6" fillId="2" borderId="40" xfId="17" applyNumberFormat="1" applyFont="1" applyFill="1" applyBorder="1" applyAlignment="1">
      <alignment horizontal="right"/>
    </xf>
    <xf numFmtId="38" fontId="6" fillId="2" borderId="40" xfId="17" applyNumberFormat="1" applyFont="1" applyFill="1" applyBorder="1" applyAlignment="1">
      <alignment shrinkToFit="1"/>
    </xf>
    <xf numFmtId="38" fontId="6" fillId="2" borderId="6" xfId="17" applyNumberFormat="1" applyFont="1" applyFill="1" applyBorder="1" applyAlignment="1">
      <alignment horizontal="right" shrinkToFit="1"/>
    </xf>
    <xf numFmtId="38" fontId="6" fillId="2" borderId="34" xfId="17" applyNumberFormat="1" applyFont="1" applyFill="1" applyBorder="1" applyAlignment="1">
      <alignment shrinkToFit="1"/>
    </xf>
    <xf numFmtId="38" fontId="6" fillId="2" borderId="6" xfId="17" applyFont="1" applyFill="1" applyBorder="1" applyAlignment="1">
      <alignment horizontal="right" shrinkToFit="1"/>
    </xf>
    <xf numFmtId="176" fontId="4" fillId="2" borderId="7" xfId="15" applyNumberFormat="1" applyFont="1" applyFill="1" applyBorder="1" applyAlignment="1">
      <alignment horizontal="right" shrinkToFit="1"/>
    </xf>
    <xf numFmtId="0" fontId="4" fillId="2" borderId="0" xfId="22" applyNumberFormat="1" applyFont="1" applyFill="1">
      <alignment/>
      <protection/>
    </xf>
    <xf numFmtId="0" fontId="1" fillId="2" borderId="0" xfId="22" applyNumberFormat="1" applyFill="1">
      <alignment/>
      <protection/>
    </xf>
    <xf numFmtId="176" fontId="6" fillId="2" borderId="41" xfId="17" applyNumberFormat="1" applyFont="1" applyFill="1" applyBorder="1" applyAlignment="1">
      <alignment horizontal="right"/>
    </xf>
    <xf numFmtId="38" fontId="29" fillId="2" borderId="34" xfId="0" applyNumberFormat="1" applyFont="1" applyFill="1" applyBorder="1" applyAlignment="1">
      <alignment shrinkToFit="1"/>
    </xf>
    <xf numFmtId="38" fontId="6" fillId="2" borderId="11" xfId="0" applyNumberFormat="1" applyFont="1" applyFill="1" applyBorder="1" applyAlignment="1">
      <alignment shrinkToFit="1"/>
    </xf>
    <xf numFmtId="38" fontId="6" fillId="2" borderId="42" xfId="17" applyNumberFormat="1" applyFont="1" applyFill="1" applyBorder="1" applyAlignment="1">
      <alignment shrinkToFit="1"/>
    </xf>
    <xf numFmtId="38" fontId="6" fillId="2" borderId="43" xfId="17" applyNumberFormat="1" applyFont="1" applyFill="1" applyBorder="1" applyAlignment="1">
      <alignment shrinkToFit="1"/>
    </xf>
    <xf numFmtId="38" fontId="6" fillId="2" borderId="35" xfId="17" applyNumberFormat="1" applyFont="1" applyFill="1" applyBorder="1" applyAlignment="1">
      <alignment shrinkToFit="1"/>
    </xf>
    <xf numFmtId="38" fontId="6" fillId="2" borderId="44" xfId="17" applyNumberFormat="1" applyFont="1" applyFill="1" applyBorder="1" applyAlignment="1">
      <alignment shrinkToFit="1"/>
    </xf>
    <xf numFmtId="0" fontId="23" fillId="3" borderId="16" xfId="24" applyNumberFormat="1" applyFont="1" applyFill="1" applyBorder="1" applyAlignment="1">
      <alignment horizontal="centerContinuous"/>
      <protection/>
    </xf>
    <xf numFmtId="176" fontId="1" fillId="0" borderId="0" xfId="24" applyNumberFormat="1" applyFont="1" applyProtection="1">
      <alignment/>
      <protection hidden="1"/>
    </xf>
    <xf numFmtId="38" fontId="6" fillId="2" borderId="35" xfId="17" applyNumberFormat="1" applyFont="1" applyFill="1" applyBorder="1" applyAlignment="1">
      <alignment horizontal="right" shrinkToFit="1"/>
    </xf>
    <xf numFmtId="0" fontId="23" fillId="3" borderId="22" xfId="24" applyNumberFormat="1" applyFont="1" applyFill="1" applyBorder="1" applyAlignment="1">
      <alignment horizontal="centerContinuous"/>
      <protection/>
    </xf>
    <xf numFmtId="38" fontId="6" fillId="2" borderId="45" xfId="17" applyNumberFormat="1" applyFont="1" applyFill="1" applyBorder="1" applyAlignment="1">
      <alignment horizontal="right" shrinkToFit="1"/>
    </xf>
    <xf numFmtId="0" fontId="5" fillId="2" borderId="17" xfId="0" applyFont="1" applyFill="1" applyBorder="1" applyAlignment="1">
      <alignment vertical="center" shrinkToFit="1"/>
    </xf>
    <xf numFmtId="0" fontId="5" fillId="2" borderId="18" xfId="0" applyFont="1" applyFill="1" applyBorder="1" applyAlignment="1">
      <alignment horizontal="distributed" vertical="center" shrinkToFit="1"/>
    </xf>
    <xf numFmtId="0" fontId="5" fillId="2" borderId="20" xfId="0" applyFont="1" applyFill="1" applyBorder="1" applyAlignment="1">
      <alignment horizontal="distributed" vertical="center" shrinkToFit="1"/>
    </xf>
    <xf numFmtId="0" fontId="5" fillId="2" borderId="19" xfId="0" applyFont="1" applyFill="1" applyBorder="1" applyAlignment="1">
      <alignment vertical="center" shrinkToFit="1"/>
    </xf>
    <xf numFmtId="38" fontId="6" fillId="2" borderId="11" xfId="17" applyFont="1" applyFill="1" applyBorder="1" applyAlignment="1">
      <alignment shrinkToFit="1"/>
    </xf>
    <xf numFmtId="176" fontId="6" fillId="2" borderId="11" xfId="15" applyNumberFormat="1" applyFont="1" applyFill="1" applyBorder="1" applyAlignment="1">
      <alignment horizontal="right" shrinkToFit="1"/>
    </xf>
    <xf numFmtId="38" fontId="6" fillId="2" borderId="16" xfId="0" applyNumberFormat="1" applyFont="1" applyFill="1" applyBorder="1" applyAlignment="1">
      <alignment shrinkToFit="1"/>
    </xf>
    <xf numFmtId="38" fontId="6" fillId="2" borderId="41" xfId="17" applyFont="1" applyFill="1" applyBorder="1" applyAlignment="1">
      <alignment shrinkToFit="1"/>
    </xf>
    <xf numFmtId="38" fontId="6" fillId="2" borderId="46" xfId="17" applyFont="1" applyFill="1" applyBorder="1" applyAlignment="1">
      <alignment shrinkToFit="1"/>
    </xf>
    <xf numFmtId="176" fontId="6" fillId="2" borderId="41" xfId="15" applyNumberFormat="1" applyFont="1" applyFill="1" applyBorder="1" applyAlignment="1">
      <alignment horizontal="right" shrinkToFit="1"/>
    </xf>
    <xf numFmtId="0" fontId="0" fillId="0" borderId="0" xfId="0" applyNumberFormat="1" applyAlignment="1">
      <alignment/>
    </xf>
    <xf numFmtId="0" fontId="31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17" applyNumberFormat="1" applyFont="1" applyAlignment="1">
      <alignment/>
    </xf>
    <xf numFmtId="0" fontId="4" fillId="0" borderId="0" xfId="0" applyNumberFormat="1" applyFont="1" applyAlignment="1">
      <alignment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4" fillId="0" borderId="28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0" fillId="3" borderId="30" xfId="17" applyNumberFormat="1" applyFill="1" applyBorder="1" applyAlignment="1">
      <alignment/>
    </xf>
    <xf numFmtId="0" fontId="0" fillId="3" borderId="0" xfId="0" applyNumberFormat="1" applyFill="1" applyAlignment="1">
      <alignment/>
    </xf>
    <xf numFmtId="0" fontId="6" fillId="3" borderId="31" xfId="17" applyNumberFormat="1" applyFont="1" applyFill="1" applyBorder="1" applyAlignment="1">
      <alignment horizontal="center"/>
    </xf>
    <xf numFmtId="0" fontId="6" fillId="3" borderId="33" xfId="17" applyNumberFormat="1" applyFont="1" applyFill="1" applyBorder="1" applyAlignment="1">
      <alignment horizontal="center"/>
    </xf>
    <xf numFmtId="3" fontId="0" fillId="3" borderId="30" xfId="17" applyNumberFormat="1" applyFill="1" applyBorder="1" applyAlignment="1">
      <alignment/>
    </xf>
    <xf numFmtId="176" fontId="0" fillId="3" borderId="31" xfId="0" applyNumberFormat="1" applyFill="1" applyBorder="1" applyAlignment="1">
      <alignment/>
    </xf>
    <xf numFmtId="176" fontId="6" fillId="3" borderId="31" xfId="17" applyNumberFormat="1" applyFont="1" applyFill="1" applyBorder="1" applyAlignment="1">
      <alignment horizontal="center"/>
    </xf>
    <xf numFmtId="176" fontId="6" fillId="3" borderId="33" xfId="17" applyNumberFormat="1" applyFont="1" applyFill="1" applyBorder="1" applyAlignment="1">
      <alignment horizontal="center"/>
    </xf>
    <xf numFmtId="0" fontId="6" fillId="3" borderId="6" xfId="17" applyNumberFormat="1" applyFont="1" applyFill="1" applyBorder="1" applyAlignment="1">
      <alignment horizontal="centerContinuous"/>
    </xf>
    <xf numFmtId="0" fontId="6" fillId="3" borderId="6" xfId="0" applyNumberFormat="1" applyFont="1" applyFill="1" applyBorder="1" applyAlignment="1">
      <alignment horizontal="centerContinuous"/>
    </xf>
    <xf numFmtId="0" fontId="5" fillId="3" borderId="6" xfId="17" applyNumberFormat="1" applyFont="1" applyFill="1" applyBorder="1" applyAlignment="1">
      <alignment horizontal="center"/>
    </xf>
    <xf numFmtId="0" fontId="5" fillId="3" borderId="6" xfId="0" applyNumberFormat="1" applyFont="1" applyFill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3" fontId="6" fillId="0" borderId="6" xfId="17" applyNumberFormat="1" applyFont="1" applyBorder="1" applyAlignment="1">
      <alignment horizontal="right"/>
    </xf>
    <xf numFmtId="176" fontId="6" fillId="2" borderId="6" xfId="15" applyNumberFormat="1" applyFont="1" applyFill="1" applyBorder="1" applyAlignment="1">
      <alignment/>
    </xf>
    <xf numFmtId="179" fontId="6" fillId="2" borderId="6" xfId="15" applyNumberFormat="1" applyFont="1" applyFill="1" applyBorder="1" applyAlignment="1">
      <alignment horizontal="right"/>
    </xf>
    <xf numFmtId="176" fontId="6" fillId="0" borderId="6" xfId="15" applyNumberFormat="1" applyFont="1" applyBorder="1" applyAlignment="1">
      <alignment/>
    </xf>
    <xf numFmtId="0" fontId="6" fillId="0" borderId="33" xfId="0" applyNumberFormat="1" applyFont="1" applyBorder="1" applyAlignment="1">
      <alignment horizontal="center"/>
    </xf>
    <xf numFmtId="3" fontId="6" fillId="0" borderId="6" xfId="17" applyNumberFormat="1" applyFont="1" applyBorder="1" applyAlignment="1">
      <alignment/>
    </xf>
    <xf numFmtId="176" fontId="6" fillId="0" borderId="6" xfId="0" applyNumberFormat="1" applyFont="1" applyBorder="1" applyAlignment="1">
      <alignment/>
    </xf>
    <xf numFmtId="176" fontId="6" fillId="2" borderId="6" xfId="15" applyNumberFormat="1" applyFont="1" applyFill="1" applyBorder="1" applyAlignment="1">
      <alignment horizontal="right"/>
    </xf>
    <xf numFmtId="3" fontId="6" fillId="2" borderId="6" xfId="17" applyNumberFormat="1" applyFont="1" applyFill="1" applyBorder="1" applyAlignment="1">
      <alignment/>
    </xf>
    <xf numFmtId="0" fontId="6" fillId="0" borderId="0" xfId="0" applyNumberFormat="1" applyFont="1" applyAlignment="1">
      <alignment horizontal="center"/>
    </xf>
    <xf numFmtId="3" fontId="6" fillId="0" borderId="0" xfId="17" applyNumberFormat="1" applyFont="1" applyAlignment="1">
      <alignment/>
    </xf>
    <xf numFmtId="176" fontId="6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17" applyNumberFormat="1" applyAlignment="1">
      <alignment/>
    </xf>
    <xf numFmtId="0" fontId="6" fillId="0" borderId="33" xfId="0" applyNumberFormat="1" applyFont="1" applyBorder="1" applyAlignment="1">
      <alignment/>
    </xf>
    <xf numFmtId="3" fontId="6" fillId="0" borderId="3" xfId="17" applyNumberFormat="1" applyFont="1" applyBorder="1" applyAlignment="1">
      <alignment/>
    </xf>
    <xf numFmtId="176" fontId="6" fillId="0" borderId="3" xfId="0" applyNumberFormat="1" applyFont="1" applyBorder="1" applyAlignment="1">
      <alignment/>
    </xf>
    <xf numFmtId="0" fontId="6" fillId="0" borderId="31" xfId="0" applyNumberFormat="1" applyFont="1" applyBorder="1" applyAlignment="1">
      <alignment/>
    </xf>
    <xf numFmtId="3" fontId="4" fillId="0" borderId="0" xfId="17" applyNumberFormat="1" applyFont="1" applyAlignment="1">
      <alignment/>
    </xf>
    <xf numFmtId="176" fontId="4" fillId="0" borderId="0" xfId="0" applyNumberFormat="1" applyFont="1" applyAlignment="1">
      <alignment/>
    </xf>
    <xf numFmtId="3" fontId="6" fillId="3" borderId="6" xfId="17" applyNumberFormat="1" applyFont="1" applyFill="1" applyBorder="1" applyAlignment="1">
      <alignment horizontal="centerContinuous"/>
    </xf>
    <xf numFmtId="176" fontId="6" fillId="3" borderId="6" xfId="0" applyNumberFormat="1" applyFont="1" applyFill="1" applyBorder="1" applyAlignment="1">
      <alignment horizontal="centerContinuous"/>
    </xf>
    <xf numFmtId="179" fontId="6" fillId="3" borderId="6" xfId="0" applyNumberFormat="1" applyFont="1" applyFill="1" applyBorder="1" applyAlignment="1">
      <alignment horizontal="centerContinuous"/>
    </xf>
    <xf numFmtId="3" fontId="5" fillId="3" borderId="6" xfId="17" applyNumberFormat="1" applyFont="1" applyFill="1" applyBorder="1" applyAlignment="1">
      <alignment horizontal="center"/>
    </xf>
    <xf numFmtId="176" fontId="5" fillId="3" borderId="6" xfId="0" applyNumberFormat="1" applyFont="1" applyFill="1" applyBorder="1" applyAlignment="1">
      <alignment horizontal="center"/>
    </xf>
    <xf numFmtId="179" fontId="5" fillId="3" borderId="6" xfId="0" applyNumberFormat="1" applyFont="1" applyFill="1" applyBorder="1" applyAlignment="1">
      <alignment horizontal="center"/>
    </xf>
    <xf numFmtId="0" fontId="0" fillId="0" borderId="2" xfId="0" applyNumberFormat="1" applyBorder="1" applyAlignment="1">
      <alignment/>
    </xf>
    <xf numFmtId="176" fontId="6" fillId="2" borderId="0" xfId="15" applyNumberFormat="1" applyFont="1" applyFill="1" applyBorder="1" applyAlignment="1">
      <alignment horizontal="right" shrinkToFit="1"/>
    </xf>
    <xf numFmtId="176" fontId="8" fillId="0" borderId="6" xfId="0" applyNumberFormat="1" applyFont="1" applyBorder="1" applyAlignment="1">
      <alignment horizontal="right"/>
    </xf>
    <xf numFmtId="0" fontId="0" fillId="0" borderId="30" xfId="0" applyNumberFormat="1" applyBorder="1" applyAlignment="1">
      <alignment/>
    </xf>
    <xf numFmtId="179" fontId="6" fillId="0" borderId="6" xfId="0" applyNumberFormat="1" applyFont="1" applyBorder="1" applyAlignment="1">
      <alignment/>
    </xf>
    <xf numFmtId="0" fontId="4" fillId="0" borderId="7" xfId="0" applyNumberFormat="1" applyFont="1" applyBorder="1" applyAlignment="1">
      <alignment/>
    </xf>
    <xf numFmtId="3" fontId="4" fillId="2" borderId="7" xfId="17" applyNumberFormat="1" applyFont="1" applyFill="1" applyBorder="1" applyAlignment="1">
      <alignment/>
    </xf>
    <xf numFmtId="176" fontId="4" fillId="0" borderId="7" xfId="0" applyNumberFormat="1" applyFont="1" applyBorder="1" applyAlignment="1">
      <alignment/>
    </xf>
    <xf numFmtId="179" fontId="4" fillId="2" borderId="7" xfId="17" applyNumberFormat="1" applyFont="1" applyFill="1" applyBorder="1" applyAlignment="1">
      <alignment/>
    </xf>
    <xf numFmtId="176" fontId="4" fillId="2" borderId="7" xfId="15" applyNumberFormat="1" applyFont="1" applyFill="1" applyBorder="1" applyAlignment="1">
      <alignment horizontal="right"/>
    </xf>
    <xf numFmtId="176" fontId="6" fillId="0" borderId="6" xfId="0" applyNumberFormat="1" applyFont="1" applyBorder="1" applyAlignment="1">
      <alignment horizontal="right"/>
    </xf>
    <xf numFmtId="0" fontId="6" fillId="2" borderId="31" xfId="0" applyNumberFormat="1" applyFont="1" applyFill="1" applyBorder="1" applyAlignment="1">
      <alignment horizontal="distributed"/>
    </xf>
    <xf numFmtId="0" fontId="6" fillId="2" borderId="33" xfId="0" applyNumberFormat="1" applyFont="1" applyFill="1" applyBorder="1" applyAlignment="1">
      <alignment horizontal="center"/>
    </xf>
    <xf numFmtId="179" fontId="6" fillId="2" borderId="6" xfId="17" applyNumberFormat="1" applyFont="1" applyFill="1" applyBorder="1" applyAlignment="1">
      <alignment/>
    </xf>
    <xf numFmtId="176" fontId="6" fillId="0" borderId="6" xfId="15" applyNumberFormat="1" applyFont="1" applyBorder="1" applyAlignment="1">
      <alignment horizontal="right"/>
    </xf>
    <xf numFmtId="179" fontId="4" fillId="0" borderId="0" xfId="0" applyNumberFormat="1" applyFont="1" applyAlignment="1">
      <alignment/>
    </xf>
    <xf numFmtId="3" fontId="6" fillId="3" borderId="6" xfId="17" applyNumberFormat="1" applyFont="1" applyFill="1" applyBorder="1" applyAlignment="1">
      <alignment horizontal="center"/>
    </xf>
    <xf numFmtId="176" fontId="6" fillId="3" borderId="6" xfId="0" applyNumberFormat="1" applyFont="1" applyFill="1" applyBorder="1" applyAlignment="1">
      <alignment horizontal="center"/>
    </xf>
    <xf numFmtId="179" fontId="6" fillId="3" borderId="6" xfId="0" applyNumberFormat="1" applyFont="1" applyFill="1" applyBorder="1" applyAlignment="1">
      <alignment horizontal="center"/>
    </xf>
    <xf numFmtId="176" fontId="5" fillId="2" borderId="6" xfId="17" applyNumberFormat="1" applyFont="1" applyFill="1" applyBorder="1" applyAlignment="1">
      <alignment horizontal="right"/>
    </xf>
    <xf numFmtId="38" fontId="6" fillId="2" borderId="33" xfId="17" applyNumberFormat="1" applyFont="1" applyFill="1" applyBorder="1" applyAlignment="1">
      <alignment shrinkToFit="1"/>
    </xf>
    <xf numFmtId="38" fontId="6" fillId="2" borderId="32" xfId="17" applyNumberFormat="1" applyFont="1" applyFill="1" applyBorder="1" applyAlignment="1">
      <alignment shrinkToFit="1"/>
    </xf>
    <xf numFmtId="38" fontId="6" fillId="2" borderId="47" xfId="17" applyNumberFormat="1" applyFont="1" applyFill="1" applyBorder="1" applyAlignment="1">
      <alignment shrinkToFit="1"/>
    </xf>
    <xf numFmtId="38" fontId="5" fillId="2" borderId="43" xfId="17" applyFont="1" applyFill="1" applyBorder="1" applyAlignment="1">
      <alignment shrinkToFit="1"/>
    </xf>
    <xf numFmtId="38" fontId="6" fillId="2" borderId="33" xfId="17" applyNumberFormat="1" applyFont="1" applyFill="1" applyBorder="1" applyAlignment="1">
      <alignment horizontal="right" shrinkToFit="1"/>
    </xf>
    <xf numFmtId="38" fontId="4" fillId="2" borderId="7" xfId="17" applyFont="1" applyFill="1" applyBorder="1" applyAlignment="1">
      <alignment shrinkToFit="1"/>
    </xf>
    <xf numFmtId="38" fontId="6" fillId="0" borderId="27" xfId="17" applyFont="1" applyBorder="1" applyAlignment="1">
      <alignment/>
    </xf>
    <xf numFmtId="38" fontId="6" fillId="0" borderId="6" xfId="17" applyFont="1" applyBorder="1" applyAlignment="1">
      <alignment/>
    </xf>
    <xf numFmtId="176" fontId="4" fillId="2" borderId="4" xfId="15" applyNumberFormat="1" applyFont="1" applyFill="1" applyBorder="1" applyAlignment="1">
      <alignment horizontal="right" shrinkToFit="1"/>
    </xf>
    <xf numFmtId="176" fontId="6" fillId="2" borderId="4" xfId="15" applyNumberFormat="1" applyFont="1" applyFill="1" applyBorder="1" applyAlignment="1">
      <alignment horizontal="right" shrinkToFit="1"/>
    </xf>
    <xf numFmtId="38" fontId="6" fillId="2" borderId="0" xfId="17" applyFont="1" applyFill="1" applyBorder="1" applyAlignment="1">
      <alignment shrinkToFit="1"/>
    </xf>
    <xf numFmtId="38" fontId="6" fillId="2" borderId="48" xfId="17" applyNumberFormat="1" applyFont="1" applyFill="1" applyBorder="1" applyAlignment="1">
      <alignment shrinkToFit="1"/>
    </xf>
    <xf numFmtId="38" fontId="6" fillId="2" borderId="48" xfId="17" applyNumberFormat="1" applyFont="1" applyFill="1" applyBorder="1" applyAlignment="1">
      <alignment horizontal="right" shrinkToFit="1"/>
    </xf>
    <xf numFmtId="38" fontId="6" fillId="2" borderId="49" xfId="17" applyNumberFormat="1" applyFont="1" applyFill="1" applyBorder="1" applyAlignment="1">
      <alignment shrinkToFit="1"/>
    </xf>
    <xf numFmtId="178" fontId="0" fillId="0" borderId="6" xfId="17" applyNumberFormat="1" applyBorder="1" applyAlignment="1">
      <alignment horizontal="right" vertical="center"/>
    </xf>
    <xf numFmtId="178" fontId="0" fillId="0" borderId="33" xfId="17" applyNumberFormat="1" applyBorder="1" applyAlignment="1">
      <alignment horizontal="right" vertical="center"/>
    </xf>
    <xf numFmtId="38" fontId="0" fillId="0" borderId="33" xfId="17" applyBorder="1" applyAlignment="1">
      <alignment horizontal="right"/>
    </xf>
    <xf numFmtId="38" fontId="0" fillId="0" borderId="6" xfId="17" applyBorder="1" applyAlignment="1">
      <alignment horizontal="right"/>
    </xf>
    <xf numFmtId="0" fontId="19" fillId="3" borderId="6" xfId="0" applyFont="1" applyFill="1" applyBorder="1" applyAlignment="1">
      <alignment horizontal="center" shrinkToFit="1"/>
    </xf>
    <xf numFmtId="38" fontId="0" fillId="0" borderId="30" xfId="17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3" borderId="5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51" xfId="0" applyFill="1" applyBorder="1" applyAlignment="1">
      <alignment horizontal="center"/>
    </xf>
    <xf numFmtId="178" fontId="0" fillId="0" borderId="29" xfId="17" applyNumberFormat="1" applyBorder="1" applyAlignment="1">
      <alignment horizontal="right" vertical="center"/>
    </xf>
    <xf numFmtId="178" fontId="0" fillId="0" borderId="3" xfId="17" applyNumberFormat="1" applyBorder="1" applyAlignment="1">
      <alignment horizontal="right" vertical="center"/>
    </xf>
    <xf numFmtId="179" fontId="0" fillId="0" borderId="33" xfId="17" applyNumberFormat="1" applyFont="1" applyBorder="1" applyAlignment="1">
      <alignment horizontal="right" vertical="center"/>
    </xf>
    <xf numFmtId="179" fontId="0" fillId="0" borderId="6" xfId="17" applyNumberFormat="1" applyFont="1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6" fillId="0" borderId="0" xfId="0" applyFont="1" applyAlignment="1">
      <alignment horizontal="center"/>
    </xf>
    <xf numFmtId="182" fontId="0" fillId="0" borderId="0" xfId="0" applyNumberFormat="1" applyAlignment="1">
      <alignment horizontal="distributed"/>
    </xf>
    <xf numFmtId="0" fontId="0" fillId="0" borderId="0" xfId="0" applyAlignment="1">
      <alignment horizontal="distributed" shrinkToFit="1"/>
    </xf>
    <xf numFmtId="0" fontId="8" fillId="0" borderId="28" xfId="0" applyFont="1" applyBorder="1" applyAlignment="1">
      <alignment horizontal="center"/>
    </xf>
    <xf numFmtId="178" fontId="0" fillId="0" borderId="55" xfId="17" applyNumberFormat="1" applyBorder="1" applyAlignment="1">
      <alignment horizontal="right" vertical="center"/>
    </xf>
    <xf numFmtId="178" fontId="0" fillId="0" borderId="10" xfId="17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" fillId="3" borderId="30" xfId="22" applyNumberFormat="1" applyFont="1" applyFill="1" applyBorder="1" applyAlignment="1">
      <alignment horizontal="center"/>
      <protection/>
    </xf>
    <xf numFmtId="0" fontId="5" fillId="3" borderId="31" xfId="22" applyNumberFormat="1" applyFont="1" applyFill="1" applyBorder="1" applyAlignment="1">
      <alignment horizontal="center"/>
      <protection/>
    </xf>
    <xf numFmtId="0" fontId="5" fillId="3" borderId="33" xfId="22" applyNumberFormat="1" applyFont="1" applyFill="1" applyBorder="1" applyAlignment="1">
      <alignment horizontal="center"/>
      <protection/>
    </xf>
    <xf numFmtId="0" fontId="4" fillId="0" borderId="30" xfId="22" applyNumberFormat="1" applyFont="1" applyBorder="1" applyAlignment="1">
      <alignment horizontal="center"/>
      <protection/>
    </xf>
    <xf numFmtId="0" fontId="4" fillId="0" borderId="31" xfId="22" applyNumberFormat="1" applyFont="1" applyBorder="1" applyAlignment="1">
      <alignment horizontal="center"/>
      <protection/>
    </xf>
    <xf numFmtId="0" fontId="4" fillId="0" borderId="33" xfId="22" applyNumberFormat="1" applyFont="1" applyBorder="1" applyAlignment="1">
      <alignment horizontal="center"/>
      <protection/>
    </xf>
    <xf numFmtId="0" fontId="5" fillId="0" borderId="1" xfId="22" applyNumberFormat="1" applyFont="1" applyBorder="1" applyAlignment="1">
      <alignment shrinkToFit="1"/>
      <protection/>
    </xf>
    <xf numFmtId="0" fontId="5" fillId="0" borderId="7" xfId="22" applyNumberFormat="1" applyFont="1" applyBorder="1" applyAlignment="1">
      <alignment shrinkToFit="1"/>
      <protection/>
    </xf>
    <xf numFmtId="0" fontId="5" fillId="0" borderId="32" xfId="22" applyNumberFormat="1" applyFont="1" applyBorder="1" applyAlignment="1">
      <alignment shrinkToFit="1"/>
      <protection/>
    </xf>
    <xf numFmtId="0" fontId="5" fillId="3" borderId="8" xfId="22" applyNumberFormat="1" applyFont="1" applyFill="1" applyBorder="1" applyAlignment="1">
      <alignment horizontal="center" vertical="center"/>
      <protection/>
    </xf>
    <xf numFmtId="0" fontId="5" fillId="3" borderId="3" xfId="22" applyNumberFormat="1" applyFont="1" applyFill="1" applyBorder="1" applyAlignment="1">
      <alignment horizontal="center" vertical="center"/>
      <protection/>
    </xf>
    <xf numFmtId="0" fontId="5" fillId="0" borderId="30" xfId="22" applyNumberFormat="1" applyFont="1" applyBorder="1" applyAlignment="1">
      <alignment shrinkToFit="1"/>
      <protection/>
    </xf>
    <xf numFmtId="0" fontId="5" fillId="0" borderId="31" xfId="22" applyNumberFormat="1" applyFont="1" applyBorder="1" applyAlignment="1">
      <alignment shrinkToFit="1"/>
      <protection/>
    </xf>
    <xf numFmtId="0" fontId="5" fillId="0" borderId="33" xfId="22" applyNumberFormat="1" applyFont="1" applyBorder="1" applyAlignment="1">
      <alignment shrinkToFit="1"/>
      <protection/>
    </xf>
    <xf numFmtId="0" fontId="5" fillId="2" borderId="30" xfId="22" applyNumberFormat="1" applyFont="1" applyFill="1" applyBorder="1" applyAlignment="1">
      <alignment shrinkToFit="1"/>
      <protection/>
    </xf>
    <xf numFmtId="0" fontId="5" fillId="2" borderId="31" xfId="22" applyNumberFormat="1" applyFont="1" applyFill="1" applyBorder="1" applyAlignment="1">
      <alignment shrinkToFit="1"/>
      <protection/>
    </xf>
    <xf numFmtId="0" fontId="5" fillId="2" borderId="33" xfId="22" applyNumberFormat="1" applyFont="1" applyFill="1" applyBorder="1" applyAlignment="1">
      <alignment shrinkToFit="1"/>
      <protection/>
    </xf>
    <xf numFmtId="0" fontId="5" fillId="0" borderId="4" xfId="22" applyNumberFormat="1" applyFont="1" applyBorder="1" applyAlignment="1">
      <alignment horizontal="center" shrinkToFit="1"/>
      <protection/>
    </xf>
    <xf numFmtId="0" fontId="5" fillId="0" borderId="3" xfId="22" applyNumberFormat="1" applyFont="1" applyBorder="1" applyAlignment="1">
      <alignment horizontal="center" shrinkToFit="1"/>
      <protection/>
    </xf>
    <xf numFmtId="0" fontId="5" fillId="2" borderId="1" xfId="22" applyNumberFormat="1" applyFont="1" applyFill="1" applyBorder="1" applyAlignment="1">
      <alignment shrinkToFit="1"/>
      <protection/>
    </xf>
    <xf numFmtId="0" fontId="5" fillId="2" borderId="7" xfId="22" applyNumberFormat="1" applyFont="1" applyFill="1" applyBorder="1" applyAlignment="1">
      <alignment shrinkToFit="1"/>
      <protection/>
    </xf>
    <xf numFmtId="0" fontId="5" fillId="2" borderId="32" xfId="22" applyNumberFormat="1" applyFont="1" applyFill="1" applyBorder="1" applyAlignment="1">
      <alignment shrinkToFit="1"/>
      <protection/>
    </xf>
    <xf numFmtId="0" fontId="5" fillId="2" borderId="4" xfId="22" applyNumberFormat="1" applyFont="1" applyFill="1" applyBorder="1" applyAlignment="1">
      <alignment horizontal="center" shrinkToFit="1"/>
      <protection/>
    </xf>
    <xf numFmtId="0" fontId="5" fillId="2" borderId="3" xfId="22" applyNumberFormat="1" applyFont="1" applyFill="1" applyBorder="1" applyAlignment="1">
      <alignment horizontal="center" shrinkToFit="1"/>
      <protection/>
    </xf>
    <xf numFmtId="0" fontId="9" fillId="3" borderId="8" xfId="23" applyNumberFormat="1" applyFont="1" applyFill="1" applyBorder="1" applyAlignment="1">
      <alignment horizontal="center" vertical="center"/>
      <protection/>
    </xf>
    <xf numFmtId="0" fontId="9" fillId="3" borderId="3" xfId="23" applyNumberFormat="1" applyFont="1" applyFill="1" applyBorder="1" applyAlignment="1">
      <alignment horizontal="center" vertical="center"/>
      <protection/>
    </xf>
    <xf numFmtId="0" fontId="4" fillId="0" borderId="30" xfId="23" applyNumberFormat="1" applyFont="1" applyFill="1" applyBorder="1" applyAlignment="1">
      <alignment horizontal="center"/>
      <protection/>
    </xf>
    <xf numFmtId="0" fontId="4" fillId="0" borderId="31" xfId="23" applyNumberFormat="1" applyFont="1" applyFill="1" applyBorder="1" applyAlignment="1">
      <alignment horizontal="center"/>
      <protection/>
    </xf>
    <xf numFmtId="0" fontId="4" fillId="0" borderId="33" xfId="23" applyNumberFormat="1" applyFont="1" applyFill="1" applyBorder="1" applyAlignment="1">
      <alignment horizontal="center"/>
      <protection/>
    </xf>
    <xf numFmtId="0" fontId="5" fillId="0" borderId="1" xfId="23" applyNumberFormat="1" applyFont="1" applyFill="1" applyBorder="1" applyAlignment="1">
      <alignment shrinkToFit="1"/>
      <protection/>
    </xf>
    <xf numFmtId="0" fontId="5" fillId="0" borderId="7" xfId="23" applyNumberFormat="1" applyFont="1" applyFill="1" applyBorder="1" applyAlignment="1">
      <alignment shrinkToFit="1"/>
      <protection/>
    </xf>
    <xf numFmtId="0" fontId="5" fillId="0" borderId="32" xfId="23" applyNumberFormat="1" applyFont="1" applyFill="1" applyBorder="1" applyAlignment="1">
      <alignment shrinkToFit="1"/>
      <protection/>
    </xf>
    <xf numFmtId="0" fontId="5" fillId="0" borderId="30" xfId="23" applyNumberFormat="1" applyFont="1" applyFill="1" applyBorder="1" applyAlignment="1">
      <alignment shrinkToFit="1"/>
      <protection/>
    </xf>
    <xf numFmtId="0" fontId="5" fillId="0" borderId="31" xfId="23" applyNumberFormat="1" applyFont="1" applyFill="1" applyBorder="1" applyAlignment="1">
      <alignment shrinkToFit="1"/>
      <protection/>
    </xf>
    <xf numFmtId="0" fontId="5" fillId="0" borderId="33" xfId="23" applyNumberFormat="1" applyFont="1" applyFill="1" applyBorder="1" applyAlignment="1">
      <alignment shrinkToFit="1"/>
      <protection/>
    </xf>
    <xf numFmtId="0" fontId="5" fillId="2" borderId="1" xfId="23" applyNumberFormat="1" applyFont="1" applyFill="1" applyBorder="1" applyAlignment="1">
      <alignment shrinkToFit="1"/>
      <protection/>
    </xf>
    <xf numFmtId="0" fontId="5" fillId="2" borderId="7" xfId="23" applyNumberFormat="1" applyFont="1" applyFill="1" applyBorder="1" applyAlignment="1">
      <alignment shrinkToFit="1"/>
      <protection/>
    </xf>
    <xf numFmtId="0" fontId="5" fillId="2" borderId="32" xfId="23" applyNumberFormat="1" applyFont="1" applyFill="1" applyBorder="1" applyAlignment="1">
      <alignment shrinkToFit="1"/>
      <protection/>
    </xf>
    <xf numFmtId="0" fontId="5" fillId="2" borderId="30" xfId="23" applyNumberFormat="1" applyFont="1" applyFill="1" applyBorder="1" applyAlignment="1">
      <alignment shrinkToFit="1"/>
      <protection/>
    </xf>
    <xf numFmtId="0" fontId="5" fillId="2" borderId="31" xfId="23" applyNumberFormat="1" applyFont="1" applyFill="1" applyBorder="1" applyAlignment="1">
      <alignment shrinkToFit="1"/>
      <protection/>
    </xf>
    <xf numFmtId="0" fontId="5" fillId="2" borderId="33" xfId="23" applyNumberFormat="1" applyFont="1" applyFill="1" applyBorder="1" applyAlignment="1">
      <alignment shrinkToFit="1"/>
      <protection/>
    </xf>
    <xf numFmtId="0" fontId="0" fillId="2" borderId="31" xfId="0" applyFill="1" applyBorder="1" applyAlignment="1">
      <alignment/>
    </xf>
    <xf numFmtId="0" fontId="0" fillId="2" borderId="33" xfId="0" applyFill="1" applyBorder="1" applyAlignment="1">
      <alignment/>
    </xf>
    <xf numFmtId="0" fontId="5" fillId="0" borderId="4" xfId="23" applyNumberFormat="1" applyFont="1" applyFill="1" applyBorder="1" applyAlignment="1">
      <alignment horizontal="center" shrinkToFit="1"/>
      <protection/>
    </xf>
    <xf numFmtId="0" fontId="5" fillId="0" borderId="3" xfId="23" applyNumberFormat="1" applyFont="1" applyFill="1" applyBorder="1" applyAlignment="1">
      <alignment horizontal="center" shrinkToFit="1"/>
      <protection/>
    </xf>
    <xf numFmtId="0" fontId="5" fillId="2" borderId="4" xfId="23" applyNumberFormat="1" applyFont="1" applyFill="1" applyBorder="1" applyAlignment="1">
      <alignment horizontal="center" shrinkToFit="1"/>
      <protection/>
    </xf>
    <xf numFmtId="0" fontId="5" fillId="2" borderId="3" xfId="23" applyNumberFormat="1" applyFont="1" applyFill="1" applyBorder="1" applyAlignment="1">
      <alignment horizontal="center" shrinkToFit="1"/>
      <protection/>
    </xf>
    <xf numFmtId="38" fontId="6" fillId="0" borderId="2" xfId="0" applyNumberFormat="1" applyFont="1" applyFill="1" applyBorder="1" applyAlignment="1">
      <alignment shrinkToFit="1"/>
    </xf>
    <xf numFmtId="38" fontId="6" fillId="0" borderId="0" xfId="0" applyNumberFormat="1" applyFont="1" applyFill="1" applyBorder="1" applyAlignment="1">
      <alignment shrinkToFit="1"/>
    </xf>
    <xf numFmtId="49" fontId="6" fillId="3" borderId="6" xfId="17" applyNumberFormat="1" applyFont="1" applyFill="1" applyBorder="1" applyAlignment="1">
      <alignment horizontal="center" shrinkToFit="1"/>
    </xf>
    <xf numFmtId="0" fontId="7" fillId="0" borderId="0" xfId="21" applyNumberFormat="1" applyFont="1" applyAlignment="1">
      <alignment shrinkToFit="1"/>
      <protection/>
    </xf>
    <xf numFmtId="0" fontId="8" fillId="0" borderId="0" xfId="0" applyFont="1" applyAlignment="1">
      <alignment/>
    </xf>
    <xf numFmtId="0" fontId="5" fillId="0" borderId="30" xfId="21" applyNumberFormat="1" applyFont="1" applyBorder="1" applyAlignment="1">
      <alignment shrinkToFit="1"/>
      <protection/>
    </xf>
    <xf numFmtId="0" fontId="5" fillId="0" borderId="33" xfId="21" applyNumberFormat="1" applyFont="1" applyBorder="1" applyAlignment="1">
      <alignment shrinkToFit="1"/>
      <protection/>
    </xf>
    <xf numFmtId="0" fontId="16" fillId="2" borderId="30" xfId="21" applyNumberFormat="1" applyFont="1" applyFill="1" applyBorder="1" applyAlignment="1">
      <alignment shrinkToFit="1"/>
      <protection/>
    </xf>
    <xf numFmtId="0" fontId="16" fillId="2" borderId="31" xfId="21" applyNumberFormat="1" applyFont="1" applyFill="1" applyBorder="1" applyAlignment="1">
      <alignment shrinkToFit="1"/>
      <protection/>
    </xf>
    <xf numFmtId="0" fontId="16" fillId="2" borderId="33" xfId="21" applyNumberFormat="1" applyFont="1" applyFill="1" applyBorder="1" applyAlignment="1">
      <alignment shrinkToFit="1"/>
      <protection/>
    </xf>
    <xf numFmtId="0" fontId="14" fillId="0" borderId="1" xfId="21" applyNumberFormat="1" applyFont="1" applyBorder="1" applyAlignment="1">
      <alignment shrinkToFit="1"/>
      <protection/>
    </xf>
    <xf numFmtId="0" fontId="14" fillId="0" borderId="7" xfId="21" applyNumberFormat="1" applyFont="1" applyBorder="1" applyAlignment="1">
      <alignment shrinkToFit="1"/>
      <protection/>
    </xf>
    <xf numFmtId="0" fontId="14" fillId="0" borderId="32" xfId="21" applyNumberFormat="1" applyFont="1" applyBorder="1" applyAlignment="1">
      <alignment shrinkToFit="1"/>
      <protection/>
    </xf>
    <xf numFmtId="0" fontId="5" fillId="0" borderId="4" xfId="21" applyNumberFormat="1" applyFont="1" applyBorder="1" applyAlignment="1">
      <alignment shrinkToFit="1"/>
      <protection/>
    </xf>
    <xf numFmtId="0" fontId="5" fillId="0" borderId="3" xfId="21" applyNumberFormat="1" applyFont="1" applyBorder="1" applyAlignment="1">
      <alignment shrinkToFit="1"/>
      <protection/>
    </xf>
    <xf numFmtId="0" fontId="5" fillId="0" borderId="31" xfId="21" applyNumberFormat="1" applyFont="1" applyBorder="1" applyAlignment="1">
      <alignment shrinkToFit="1"/>
      <protection/>
    </xf>
    <xf numFmtId="0" fontId="16" fillId="0" borderId="1" xfId="21" applyNumberFormat="1" applyFont="1" applyBorder="1" applyAlignment="1">
      <alignment shrinkToFit="1"/>
      <protection/>
    </xf>
    <xf numFmtId="0" fontId="16" fillId="0" borderId="7" xfId="21" applyNumberFormat="1" applyFont="1" applyBorder="1" applyAlignment="1">
      <alignment shrinkToFit="1"/>
      <protection/>
    </xf>
    <xf numFmtId="0" fontId="16" fillId="0" borderId="32" xfId="21" applyNumberFormat="1" applyFont="1" applyBorder="1" applyAlignment="1">
      <alignment shrinkToFit="1"/>
      <protection/>
    </xf>
    <xf numFmtId="0" fontId="5" fillId="2" borderId="30" xfId="21" applyNumberFormat="1" applyFont="1" applyFill="1" applyBorder="1" applyAlignment="1">
      <alignment shrinkToFit="1"/>
      <protection/>
    </xf>
    <xf numFmtId="0" fontId="5" fillId="2" borderId="33" xfId="21" applyNumberFormat="1" applyFont="1" applyFill="1" applyBorder="1" applyAlignment="1">
      <alignment shrinkToFit="1"/>
      <protection/>
    </xf>
    <xf numFmtId="0" fontId="16" fillId="0" borderId="4" xfId="21" applyNumberFormat="1" applyFont="1" applyBorder="1" applyAlignment="1">
      <alignment shrinkToFit="1"/>
      <protection/>
    </xf>
    <xf numFmtId="0" fontId="16" fillId="0" borderId="3" xfId="21" applyNumberFormat="1" applyFont="1" applyBorder="1" applyAlignment="1">
      <alignment shrinkToFit="1"/>
      <protection/>
    </xf>
    <xf numFmtId="0" fontId="5" fillId="2" borderId="31" xfId="21" applyNumberFormat="1" applyFont="1" applyFill="1" applyBorder="1" applyAlignment="1">
      <alignment shrinkToFit="1"/>
      <protection/>
    </xf>
    <xf numFmtId="0" fontId="14" fillId="2" borderId="1" xfId="21" applyNumberFormat="1" applyFont="1" applyFill="1" applyBorder="1" applyAlignment="1">
      <alignment shrinkToFit="1"/>
      <protection/>
    </xf>
    <xf numFmtId="0" fontId="14" fillId="2" borderId="7" xfId="21" applyNumberFormat="1" applyFont="1" applyFill="1" applyBorder="1" applyAlignment="1">
      <alignment shrinkToFit="1"/>
      <protection/>
    </xf>
    <xf numFmtId="0" fontId="14" fillId="2" borderId="32" xfId="21" applyNumberFormat="1" applyFont="1" applyFill="1" applyBorder="1" applyAlignment="1">
      <alignment shrinkToFit="1"/>
      <protection/>
    </xf>
    <xf numFmtId="0" fontId="5" fillId="2" borderId="4" xfId="21" applyNumberFormat="1" applyFont="1" applyFill="1" applyBorder="1" applyAlignment="1">
      <alignment shrinkToFit="1"/>
      <protection/>
    </xf>
    <xf numFmtId="0" fontId="5" fillId="2" borderId="3" xfId="21" applyNumberFormat="1" applyFont="1" applyFill="1" applyBorder="1" applyAlignment="1">
      <alignment shrinkToFit="1"/>
      <protection/>
    </xf>
    <xf numFmtId="0" fontId="12" fillId="0" borderId="28" xfId="21" applyNumberFormat="1" applyFont="1" applyBorder="1" applyAlignment="1">
      <alignment horizontal="center"/>
      <protection/>
    </xf>
    <xf numFmtId="0" fontId="13" fillId="2" borderId="30" xfId="21" applyNumberFormat="1" applyFont="1" applyFill="1" applyBorder="1" applyAlignment="1">
      <alignment horizontal="center"/>
      <protection/>
    </xf>
    <xf numFmtId="0" fontId="13" fillId="2" borderId="31" xfId="21" applyNumberFormat="1" applyFont="1" applyFill="1" applyBorder="1" applyAlignment="1" quotePrefix="1">
      <alignment horizontal="center"/>
      <protection/>
    </xf>
    <xf numFmtId="0" fontId="13" fillId="2" borderId="33" xfId="21" applyNumberFormat="1" applyFont="1" applyFill="1" applyBorder="1" applyAlignment="1" quotePrefix="1">
      <alignment horizontal="center"/>
      <protection/>
    </xf>
    <xf numFmtId="0" fontId="12" fillId="3" borderId="30" xfId="21" applyNumberFormat="1" applyFont="1" applyFill="1" applyBorder="1" applyAlignment="1">
      <alignment horizontal="center"/>
      <protection/>
    </xf>
    <xf numFmtId="0" fontId="12" fillId="3" borderId="31" xfId="21" applyNumberFormat="1" applyFont="1" applyFill="1" applyBorder="1" applyAlignment="1">
      <alignment horizontal="center"/>
      <protection/>
    </xf>
    <xf numFmtId="0" fontId="12" fillId="3" borderId="33" xfId="21" applyNumberFormat="1" applyFont="1" applyFill="1" applyBorder="1" applyAlignment="1">
      <alignment horizontal="center"/>
      <protection/>
    </xf>
    <xf numFmtId="0" fontId="18" fillId="0" borderId="0" xfId="21" applyNumberFormat="1" applyFont="1" applyAlignment="1">
      <alignment/>
      <protection/>
    </xf>
    <xf numFmtId="0" fontId="19" fillId="3" borderId="59" xfId="24" applyNumberFormat="1" applyFont="1" applyFill="1" applyBorder="1" applyAlignment="1">
      <alignment horizontal="center" vertical="center"/>
      <protection/>
    </xf>
    <xf numFmtId="0" fontId="19" fillId="3" borderId="17" xfId="24" applyNumberFormat="1" applyFont="1" applyFill="1" applyBorder="1" applyAlignment="1">
      <alignment horizontal="center" vertical="center"/>
      <protection/>
    </xf>
    <xf numFmtId="0" fontId="19" fillId="3" borderId="20" xfId="24" applyNumberFormat="1" applyFont="1" applyFill="1" applyBorder="1" applyAlignment="1">
      <alignment horizontal="center" vertical="center"/>
      <protection/>
    </xf>
    <xf numFmtId="0" fontId="22" fillId="3" borderId="60" xfId="24" applyNumberFormat="1" applyFont="1" applyFill="1" applyBorder="1" applyAlignment="1">
      <alignment horizontal="center"/>
      <protection/>
    </xf>
    <xf numFmtId="0" fontId="22" fillId="3" borderId="34" xfId="24" applyNumberFormat="1" applyFont="1" applyFill="1" applyBorder="1" applyAlignment="1">
      <alignment horizontal="center"/>
      <protection/>
    </xf>
    <xf numFmtId="0" fontId="22" fillId="3" borderId="61" xfId="24" applyNumberFormat="1" applyFont="1" applyFill="1" applyBorder="1" applyAlignment="1">
      <alignment horizontal="center"/>
      <protection/>
    </xf>
    <xf numFmtId="0" fontId="22" fillId="3" borderId="62" xfId="24" applyNumberFormat="1" applyFont="1" applyFill="1" applyBorder="1" applyAlignment="1">
      <alignment horizontal="center"/>
      <protection/>
    </xf>
    <xf numFmtId="0" fontId="22" fillId="3" borderId="43" xfId="24" applyNumberFormat="1" applyFont="1" applyFill="1" applyBorder="1" applyAlignment="1">
      <alignment horizontal="center"/>
      <protection/>
    </xf>
    <xf numFmtId="0" fontId="19" fillId="3" borderId="31" xfId="24" applyNumberFormat="1" applyFont="1" applyFill="1" applyBorder="1" applyAlignment="1">
      <alignment horizontal="center"/>
      <protection/>
    </xf>
    <xf numFmtId="0" fontId="19" fillId="3" borderId="6" xfId="24" applyNumberFormat="1" applyFont="1" applyFill="1" applyBorder="1" applyAlignment="1">
      <alignment horizontal="center"/>
      <protection/>
    </xf>
    <xf numFmtId="0" fontId="19" fillId="3" borderId="30" xfId="24" applyNumberFormat="1" applyFont="1" applyFill="1" applyBorder="1" applyAlignment="1">
      <alignment horizontal="center"/>
      <protection/>
    </xf>
    <xf numFmtId="0" fontId="19" fillId="3" borderId="13" xfId="24" applyNumberFormat="1" applyFont="1" applyFill="1" applyBorder="1" applyAlignment="1">
      <alignment horizontal="center"/>
      <protection/>
    </xf>
    <xf numFmtId="0" fontId="19" fillId="3" borderId="35" xfId="24" applyNumberFormat="1" applyFont="1" applyFill="1" applyBorder="1" applyAlignment="1">
      <alignment horizontal="center"/>
      <protection/>
    </xf>
    <xf numFmtId="0" fontId="19" fillId="3" borderId="63" xfId="24" applyNumberFormat="1" applyFont="1" applyFill="1" applyBorder="1" applyAlignment="1">
      <alignment horizontal="center"/>
      <protection/>
    </xf>
    <xf numFmtId="0" fontId="19" fillId="3" borderId="7" xfId="24" applyNumberFormat="1" applyFont="1" applyFill="1" applyBorder="1" applyAlignment="1">
      <alignment horizontal="center"/>
      <protection/>
    </xf>
    <xf numFmtId="0" fontId="19" fillId="3" borderId="64" xfId="0" applyFont="1" applyFill="1" applyBorder="1" applyAlignment="1" quotePrefix="1">
      <alignment horizontal="center" vertical="center"/>
    </xf>
    <xf numFmtId="0" fontId="19" fillId="3" borderId="65" xfId="0" applyFont="1" applyFill="1" applyBorder="1" applyAlignment="1" quotePrefix="1">
      <alignment horizontal="center" vertical="center"/>
    </xf>
    <xf numFmtId="0" fontId="19" fillId="3" borderId="38" xfId="0" applyFont="1" applyFill="1" applyBorder="1" applyAlignment="1" quotePrefix="1">
      <alignment horizontal="center" vertical="center"/>
    </xf>
    <xf numFmtId="0" fontId="24" fillId="3" borderId="62" xfId="24" applyNumberFormat="1" applyFont="1" applyFill="1" applyBorder="1" applyAlignment="1">
      <alignment horizontal="center"/>
      <protection/>
    </xf>
    <xf numFmtId="0" fontId="24" fillId="3" borderId="34" xfId="24" applyNumberFormat="1" applyFont="1" applyFill="1" applyBorder="1" applyAlignment="1">
      <alignment horizontal="center"/>
      <protection/>
    </xf>
    <xf numFmtId="0" fontId="24" fillId="3" borderId="43" xfId="24" applyNumberFormat="1" applyFont="1" applyFill="1" applyBorder="1" applyAlignment="1">
      <alignment horizontal="center"/>
      <protection/>
    </xf>
    <xf numFmtId="0" fontId="19" fillId="3" borderId="66" xfId="0" applyFont="1" applyFill="1" applyBorder="1" applyAlignment="1" quotePrefix="1">
      <alignment horizontal="center" vertical="center"/>
    </xf>
    <xf numFmtId="0" fontId="19" fillId="3" borderId="67" xfId="0" applyFont="1" applyFill="1" applyBorder="1" applyAlignment="1" quotePrefix="1">
      <alignment horizontal="center" vertical="center"/>
    </xf>
    <xf numFmtId="0" fontId="19" fillId="3" borderId="26" xfId="0" applyFont="1" applyFill="1" applyBorder="1" applyAlignment="1" quotePrefix="1">
      <alignment horizontal="center" vertical="center"/>
    </xf>
    <xf numFmtId="0" fontId="24" fillId="3" borderId="60" xfId="24" applyNumberFormat="1" applyFont="1" applyFill="1" applyBorder="1" applyAlignment="1">
      <alignment horizontal="center"/>
      <protection/>
    </xf>
    <xf numFmtId="0" fontId="24" fillId="3" borderId="61" xfId="24" applyNumberFormat="1" applyFont="1" applyFill="1" applyBorder="1" applyAlignment="1">
      <alignment horizontal="center"/>
      <protection/>
    </xf>
    <xf numFmtId="0" fontId="6" fillId="2" borderId="30" xfId="0" applyNumberFormat="1" applyFont="1" applyFill="1" applyBorder="1" applyAlignment="1">
      <alignment horizontal="distributed" shrinkToFit="1"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6" fillId="2" borderId="30" xfId="0" applyNumberFormat="1" applyFont="1" applyFill="1" applyBorder="1" applyAlignment="1">
      <alignment horizontal="distributed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/>
    </xf>
    <xf numFmtId="0" fontId="6" fillId="3" borderId="32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6" fillId="3" borderId="28" xfId="0" applyNumberFormat="1" applyFont="1" applyFill="1" applyBorder="1" applyAlignment="1">
      <alignment horizontal="center" vertical="center"/>
    </xf>
    <xf numFmtId="0" fontId="6" fillId="3" borderId="29" xfId="0" applyNumberFormat="1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6" fillId="0" borderId="30" xfId="0" applyNumberFormat="1" applyFont="1" applyBorder="1" applyAlignment="1">
      <alignment horizontal="distributed"/>
    </xf>
    <xf numFmtId="0" fontId="5" fillId="2" borderId="30" xfId="0" applyNumberFormat="1" applyFont="1" applyFill="1" applyBorder="1" applyAlignment="1">
      <alignment horizontal="distributed" shrinkToFit="1"/>
    </xf>
    <xf numFmtId="0" fontId="0" fillId="0" borderId="31" xfId="0" applyBorder="1" applyAlignment="1">
      <alignment horizontal="distributed"/>
    </xf>
    <xf numFmtId="0" fontId="0" fillId="0" borderId="33" xfId="0" applyBorder="1" applyAlignment="1">
      <alignment horizontal="distributed"/>
    </xf>
    <xf numFmtId="0" fontId="6" fillId="2" borderId="31" xfId="0" applyNumberFormat="1" applyFont="1" applyFill="1" applyBorder="1" applyAlignment="1">
      <alignment horizontal="distributed" shrinkToFit="1"/>
    </xf>
    <xf numFmtId="0" fontId="6" fillId="2" borderId="33" xfId="0" applyNumberFormat="1" applyFont="1" applyFill="1" applyBorder="1" applyAlignment="1">
      <alignment horizontal="distributed" shrinkToFit="1"/>
    </xf>
    <xf numFmtId="0" fontId="6" fillId="2" borderId="31" xfId="0" applyNumberFormat="1" applyFont="1" applyFill="1" applyBorder="1" applyAlignment="1">
      <alignment horizontal="distributed"/>
    </xf>
    <xf numFmtId="0" fontId="6" fillId="2" borderId="33" xfId="0" applyNumberFormat="1" applyFont="1" applyFill="1" applyBorder="1" applyAlignment="1">
      <alignment horizontal="distributed"/>
    </xf>
    <xf numFmtId="0" fontId="6" fillId="0" borderId="31" xfId="0" applyNumberFormat="1" applyFont="1" applyBorder="1" applyAlignment="1">
      <alignment horizontal="distributed"/>
    </xf>
    <xf numFmtId="0" fontId="6" fillId="0" borderId="33" xfId="0" applyNumberFormat="1" applyFont="1" applyBorder="1" applyAlignment="1">
      <alignment horizontal="distributed"/>
    </xf>
    <xf numFmtId="0" fontId="5" fillId="3" borderId="8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各地域別" xfId="21"/>
    <cellStyle name="標準_01出品別表" xfId="22"/>
    <cellStyle name="標準_01入品別表" xfId="23"/>
    <cellStyle name="標準_道実績表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貿易額推移</a:t>
            </a:r>
          </a:p>
        </c:rich>
      </c:tx>
      <c:layout>
        <c:manualLayout>
          <c:xMode val="factor"/>
          <c:yMode val="factor"/>
          <c:x val="-0.003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75"/>
          <c:w val="0.9545"/>
          <c:h val="0.87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'確1P'!$C$18</c:f>
              <c:strCache>
                <c:ptCount val="1"/>
                <c:pt idx="0">
                  <c:v>輸出額</c:v>
                </c:pt>
              </c:strCache>
            </c:strRef>
          </c:tx>
          <c:spPr>
            <a:gradFill rotWithShape="1">
              <a:gsLst>
                <a:gs pos="0">
                  <a:srgbClr val="69FFFF"/>
                </a:gs>
                <a:gs pos="50000">
                  <a:srgbClr val="FFFFFF"/>
                </a:gs>
                <a:gs pos="100000">
                  <a:srgbClr val="69FF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'確1P'!$B$19:$B$28</c:f>
              <c:strCache/>
            </c:strRef>
          </c:cat>
          <c:val>
            <c:numRef>
              <c:f>'確1P'!$C$19:$C$28</c:f>
              <c:numCache/>
            </c:numRef>
          </c:val>
        </c:ser>
        <c:ser>
          <c:idx val="0"/>
          <c:order val="1"/>
          <c:tx>
            <c:strRef>
              <c:f>'確1P'!$E$18</c:f>
              <c:strCache>
                <c:ptCount val="1"/>
                <c:pt idx="0">
                  <c:v>輸入額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FFFF"/>
                </a:gs>
                <a:gs pos="100000">
                  <a:srgbClr val="FF00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'確1P'!$B$19:$B$28</c:f>
              <c:strCache/>
            </c:strRef>
          </c:cat>
          <c:val>
            <c:numRef>
              <c:f>'確1P'!$E$19:$E$28</c:f>
              <c:numCache/>
            </c:numRef>
          </c:val>
        </c:ser>
        <c:axId val="25154687"/>
        <c:axId val="25065592"/>
      </c:barChart>
      <c:lineChart>
        <c:grouping val="standard"/>
        <c:varyColors val="0"/>
        <c:ser>
          <c:idx val="2"/>
          <c:order val="2"/>
          <c:tx>
            <c:strRef>
              <c:f>'確1P'!$G$18</c:f>
              <c:strCache>
                <c:ptCount val="1"/>
                <c:pt idx="0">
                  <c:v>総額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66"/>
              </a:solidFill>
              <a:ln>
                <a:solidFill>
                  <a:srgbClr val="3366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12,011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'確1P'!$B$19:$B$28</c:f>
              <c:strCache/>
            </c:strRef>
          </c:cat>
          <c:val>
            <c:numRef>
              <c:f>'確1P'!$G$19:$G$28</c:f>
              <c:numCache/>
            </c:numRef>
          </c:val>
          <c:smooth val="0"/>
        </c:ser>
        <c:axId val="25154687"/>
        <c:axId val="25065592"/>
      </c:lineChart>
      <c:catAx>
        <c:axId val="25154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65592"/>
        <c:crosses val="autoZero"/>
        <c:auto val="0"/>
        <c:lblOffset val="100"/>
        <c:noMultiLvlLbl val="0"/>
      </c:catAx>
      <c:valAx>
        <c:axId val="250655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（億円）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54687"/>
        <c:crossesAt val="1"/>
        <c:crossBetween val="between"/>
        <c:dispUnits/>
      </c:valAx>
      <c:spPr>
        <a:gradFill rotWithShape="1">
          <a:gsLst>
            <a:gs pos="0">
              <a:srgbClr val="CCFFCC"/>
            </a:gs>
            <a:gs pos="50000">
              <a:srgbClr val="FFFFFF"/>
            </a:gs>
            <a:gs pos="100000">
              <a:srgbClr val="CCFFCC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5"/>
          <c:y val="0.13425"/>
          <c:w val="0.124"/>
          <c:h val="0.12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　　金属鉱・くず</a:t>
            </a:r>
          </a:p>
        </c:rich>
      </c:tx>
      <c:layout>
        <c:manualLayout>
          <c:xMode val="factor"/>
          <c:yMode val="factor"/>
          <c:x val="-0.017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7375"/>
          <c:w val="0.99725"/>
          <c:h val="0.92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'確5P'!$D$3</c:f>
              <c:strCache>
                <c:ptCount val="1"/>
                <c:pt idx="0">
                  <c:v>価額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'確5P'!$A$52:$A$56</c:f>
              <c:strCache/>
            </c:strRef>
          </c:cat>
          <c:val>
            <c:numRef>
              <c:f>'確5P'!$D$52:$D$56</c:f>
              <c:numCache/>
            </c:numRef>
          </c:val>
        </c:ser>
        <c:axId val="13286065"/>
        <c:axId val="52465722"/>
      </c:barChart>
      <c:lineChart>
        <c:grouping val="standard"/>
        <c:varyColors val="0"/>
        <c:ser>
          <c:idx val="0"/>
          <c:order val="1"/>
          <c:tx>
            <c:strRef>
              <c:f>'確5P'!$B$51</c:f>
              <c:strCache>
                <c:ptCount val="1"/>
                <c:pt idx="0">
                  <c:v>数量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'確5P'!$B$52:$B$56</c:f>
              <c:numCache/>
            </c:numRef>
          </c:val>
          <c:smooth val="0"/>
        </c:ser>
        <c:axId val="2429451"/>
        <c:axId val="21865060"/>
      </c:lineChart>
      <c:catAx>
        <c:axId val="13286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465722"/>
        <c:crosses val="autoZero"/>
        <c:auto val="0"/>
        <c:lblOffset val="100"/>
        <c:noMultiLvlLbl val="0"/>
      </c:catAx>
      <c:valAx>
        <c:axId val="52465722"/>
        <c:scaling>
          <c:orientation val="minMax"/>
          <c:max val="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（十億円）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2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86065"/>
        <c:crossesAt val="1"/>
        <c:crossBetween val="between"/>
        <c:dispUnits/>
        <c:majorUnit val="10000"/>
      </c:valAx>
      <c:catAx>
        <c:axId val="2429451"/>
        <c:scaling>
          <c:orientation val="minMax"/>
        </c:scaling>
        <c:axPos val="b"/>
        <c:delete val="1"/>
        <c:majorTickMark val="in"/>
        <c:minorTickMark val="none"/>
        <c:tickLblPos val="nextTo"/>
        <c:crossAx val="21865060"/>
        <c:crosses val="autoZero"/>
        <c:auto val="0"/>
        <c:lblOffset val="100"/>
        <c:noMultiLvlLbl val="0"/>
      </c:catAx>
      <c:valAx>
        <c:axId val="21865060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（千MT）</a:t>
                </a:r>
              </a:p>
            </c:rich>
          </c:tx>
          <c:layout>
            <c:manualLayout>
              <c:xMode val="factor"/>
              <c:yMode val="factor"/>
              <c:x val="0.0185"/>
              <c:y val="0.1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9451"/>
        <c:crosses val="max"/>
        <c:crossBetween val="between"/>
        <c:dispUnits/>
        <c:maj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"/>
          <c:y val="0.0895"/>
          <c:w val="0.17"/>
          <c:h val="0.13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　　紙・板紙</a:t>
            </a:r>
          </a:p>
        </c:rich>
      </c:tx>
      <c:layout>
        <c:manualLayout>
          <c:xMode val="factor"/>
          <c:yMode val="factor"/>
          <c:x val="-0.016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79"/>
          <c:w val="0.99775"/>
          <c:h val="0.9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'確5P'!$D$3</c:f>
              <c:strCache>
                <c:ptCount val="1"/>
                <c:pt idx="0">
                  <c:v>価額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'確5P'!$A$40:$A$44</c:f>
              <c:strCache/>
            </c:strRef>
          </c:cat>
          <c:val>
            <c:numRef>
              <c:f>'確5P'!$D$40:$D$44</c:f>
              <c:numCache/>
            </c:numRef>
          </c:val>
        </c:ser>
        <c:axId val="62567813"/>
        <c:axId val="26239406"/>
      </c:barChart>
      <c:lineChart>
        <c:grouping val="standard"/>
        <c:varyColors val="0"/>
        <c:ser>
          <c:idx val="0"/>
          <c:order val="1"/>
          <c:tx>
            <c:strRef>
              <c:f>'確5P'!$B$3</c:f>
              <c:strCache>
                <c:ptCount val="1"/>
                <c:pt idx="0">
                  <c:v>数量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'確5P'!$B$40:$B$44</c:f>
              <c:numCache/>
            </c:numRef>
          </c:val>
          <c:smooth val="0"/>
        </c:ser>
        <c:axId val="34828063"/>
        <c:axId val="45017112"/>
      </c:lineChart>
      <c:catAx>
        <c:axId val="62567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239406"/>
        <c:crosses val="autoZero"/>
        <c:auto val="0"/>
        <c:lblOffset val="100"/>
        <c:noMultiLvlLbl val="0"/>
      </c:catAx>
      <c:valAx>
        <c:axId val="26239406"/>
        <c:scaling>
          <c:orientation val="minMax"/>
          <c:max val="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（十億円）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2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67813"/>
        <c:crossesAt val="1"/>
        <c:crossBetween val="between"/>
        <c:dispUnits/>
        <c:majorUnit val="10000"/>
      </c:valAx>
      <c:catAx>
        <c:axId val="34828063"/>
        <c:scaling>
          <c:orientation val="minMax"/>
        </c:scaling>
        <c:axPos val="b"/>
        <c:delete val="1"/>
        <c:majorTickMark val="in"/>
        <c:minorTickMark val="none"/>
        <c:tickLblPos val="nextTo"/>
        <c:crossAx val="45017112"/>
        <c:crosses val="autoZero"/>
        <c:auto val="0"/>
        <c:lblOffset val="100"/>
        <c:noMultiLvlLbl val="0"/>
      </c:catAx>
      <c:valAx>
        <c:axId val="45017112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（千MT）</a:t>
                </a:r>
              </a:p>
            </c:rich>
          </c:tx>
          <c:layout>
            <c:manualLayout>
              <c:xMode val="factor"/>
              <c:yMode val="factor"/>
              <c:x val="0.0185"/>
              <c:y val="0.1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28063"/>
        <c:crosses val="max"/>
        <c:crossBetween val="between"/>
        <c:dispUnits/>
        <c:maj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"/>
          <c:y val="0.0965"/>
          <c:w val="0.17"/>
          <c:h val="0.12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原油・粗油</a:t>
            </a:r>
          </a:p>
        </c:rich>
      </c:tx>
      <c:layout>
        <c:manualLayout>
          <c:xMode val="factor"/>
          <c:yMode val="factor"/>
          <c:x val="-0.016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9125"/>
          <c:w val="0.99725"/>
          <c:h val="0.90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'確6P'!$D$26</c:f>
              <c:strCache>
                <c:ptCount val="1"/>
                <c:pt idx="0">
                  <c:v>価額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'確6P'!$A$27:$A$31</c:f>
              <c:strCache/>
            </c:strRef>
          </c:cat>
          <c:val>
            <c:numRef>
              <c:f>'確6P'!$D$27:$D$31</c:f>
              <c:numCache/>
            </c:numRef>
          </c:val>
        </c:ser>
        <c:axId val="2500825"/>
        <c:axId val="22507426"/>
      </c:barChart>
      <c:lineChart>
        <c:grouping val="standard"/>
        <c:varyColors val="0"/>
        <c:ser>
          <c:idx val="0"/>
          <c:order val="1"/>
          <c:tx>
            <c:strRef>
              <c:f>'確6P'!$B$26</c:f>
              <c:strCache>
                <c:ptCount val="1"/>
                <c:pt idx="0">
                  <c:v>数量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'確6P'!$B$27:$B$31</c:f>
              <c:numCache/>
            </c:numRef>
          </c:val>
          <c:smooth val="0"/>
        </c:ser>
        <c:axId val="1240243"/>
        <c:axId val="11162188"/>
      </c:lineChart>
      <c:catAx>
        <c:axId val="2500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507426"/>
        <c:crosses val="autoZero"/>
        <c:auto val="0"/>
        <c:lblOffset val="100"/>
        <c:noMultiLvlLbl val="0"/>
      </c:catAx>
      <c:valAx>
        <c:axId val="22507426"/>
        <c:scaling>
          <c:orientation val="minMax"/>
          <c:max val="5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（十億円）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2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0825"/>
        <c:crossesAt val="1"/>
        <c:crossBetween val="between"/>
        <c:dispUnits/>
        <c:majorUnit val="100000"/>
      </c:valAx>
      <c:catAx>
        <c:axId val="1240243"/>
        <c:scaling>
          <c:orientation val="minMax"/>
        </c:scaling>
        <c:axPos val="b"/>
        <c:delete val="1"/>
        <c:majorTickMark val="in"/>
        <c:minorTickMark val="none"/>
        <c:tickLblPos val="nextTo"/>
        <c:crossAx val="11162188"/>
        <c:crosses val="autoZero"/>
        <c:auto val="0"/>
        <c:lblOffset val="100"/>
        <c:noMultiLvlLbl val="0"/>
      </c:catAx>
      <c:valAx>
        <c:axId val="11162188"/>
        <c:scaling>
          <c:orientation val="minMax"/>
          <c:max val="1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（千KL）</a:t>
                </a:r>
              </a:p>
            </c:rich>
          </c:tx>
          <c:layout>
            <c:manualLayout>
              <c:xMode val="factor"/>
              <c:yMode val="factor"/>
              <c:x val="0.0295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0243"/>
        <c:crosses val="max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"/>
          <c:y val="0.111"/>
          <c:w val="0.1685"/>
          <c:h val="0.15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魚介類・同調製品</a:t>
            </a:r>
          </a:p>
        </c:rich>
      </c:tx>
      <c:layout>
        <c:manualLayout>
          <c:xMode val="factor"/>
          <c:yMode val="factor"/>
          <c:x val="0.005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9125"/>
          <c:w val="0.99725"/>
          <c:h val="0.90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'確6P'!$D$38</c:f>
              <c:strCache>
                <c:ptCount val="1"/>
                <c:pt idx="0">
                  <c:v>価額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'確6P'!$A$39:$A$43</c:f>
              <c:strCache/>
            </c:strRef>
          </c:cat>
          <c:val>
            <c:numRef>
              <c:f>'確6P'!$D$39:$D$43</c:f>
              <c:numCache/>
            </c:numRef>
          </c:val>
        </c:ser>
        <c:axId val="33350829"/>
        <c:axId val="31722006"/>
      </c:barChart>
      <c:lineChart>
        <c:grouping val="standard"/>
        <c:varyColors val="0"/>
        <c:ser>
          <c:idx val="0"/>
          <c:order val="1"/>
          <c:tx>
            <c:strRef>
              <c:f>'確6P'!$B$26</c:f>
              <c:strCache>
                <c:ptCount val="1"/>
                <c:pt idx="0">
                  <c:v>数量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'確6P'!$B$39:$B$43</c:f>
              <c:numCache/>
            </c:numRef>
          </c:val>
          <c:smooth val="0"/>
        </c:ser>
        <c:axId val="17062599"/>
        <c:axId val="19345664"/>
      </c:lineChart>
      <c:catAx>
        <c:axId val="33350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722006"/>
        <c:crosses val="autoZero"/>
        <c:auto val="0"/>
        <c:lblOffset val="100"/>
        <c:noMultiLvlLbl val="0"/>
      </c:catAx>
      <c:valAx>
        <c:axId val="31722006"/>
        <c:scaling>
          <c:orientation val="minMax"/>
          <c:max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（十億円）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2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50829"/>
        <c:crossesAt val="1"/>
        <c:crossBetween val="between"/>
        <c:dispUnits/>
        <c:majorUnit val="50000"/>
      </c:valAx>
      <c:catAx>
        <c:axId val="17062599"/>
        <c:scaling>
          <c:orientation val="minMax"/>
        </c:scaling>
        <c:axPos val="b"/>
        <c:delete val="1"/>
        <c:majorTickMark val="in"/>
        <c:minorTickMark val="none"/>
        <c:tickLblPos val="nextTo"/>
        <c:crossAx val="19345664"/>
        <c:crosses val="autoZero"/>
        <c:auto val="0"/>
        <c:lblOffset val="100"/>
        <c:noMultiLvlLbl val="0"/>
      </c:catAx>
      <c:valAx>
        <c:axId val="19345664"/>
        <c:scaling>
          <c:orientation val="minMax"/>
          <c:max val="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（千MT）</a:t>
                </a:r>
              </a:p>
            </c:rich>
          </c:tx>
          <c:layout>
            <c:manualLayout>
              <c:xMode val="factor"/>
              <c:yMode val="factor"/>
              <c:x val="0.02875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62599"/>
        <c:crosses val="max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"/>
          <c:y val="0.1165"/>
          <c:w val="0.1825"/>
          <c:h val="0.13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石　　　　炭</a:t>
            </a:r>
          </a:p>
        </c:rich>
      </c:tx>
      <c:layout>
        <c:manualLayout>
          <c:xMode val="factor"/>
          <c:yMode val="factor"/>
          <c:x val="-0.008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9125"/>
          <c:w val="0.997"/>
          <c:h val="0.90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'確6P'!$D$50</c:f>
              <c:strCache>
                <c:ptCount val="1"/>
                <c:pt idx="0">
                  <c:v>価額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'確6P'!$A$51:$A$55</c:f>
              <c:strCache/>
            </c:strRef>
          </c:cat>
          <c:val>
            <c:numRef>
              <c:f>'確6P'!$D$51:$D$55</c:f>
              <c:numCache/>
            </c:numRef>
          </c:val>
        </c:ser>
        <c:axId val="39893249"/>
        <c:axId val="23494922"/>
      </c:barChart>
      <c:lineChart>
        <c:grouping val="standard"/>
        <c:varyColors val="0"/>
        <c:ser>
          <c:idx val="0"/>
          <c:order val="1"/>
          <c:tx>
            <c:strRef>
              <c:f>'確6P'!$B$50</c:f>
              <c:strCache>
                <c:ptCount val="1"/>
                <c:pt idx="0">
                  <c:v>数量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'確6P'!$B$51:$B$55</c:f>
              <c:numCache/>
            </c:numRef>
          </c:val>
          <c:smooth val="0"/>
        </c:ser>
        <c:axId val="10127707"/>
        <c:axId val="24040500"/>
      </c:lineChart>
      <c:catAx>
        <c:axId val="39893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2625"/>
              <c:y val="0.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494922"/>
        <c:crosses val="autoZero"/>
        <c:auto val="0"/>
        <c:lblOffset val="100"/>
        <c:noMultiLvlLbl val="0"/>
      </c:catAx>
      <c:valAx>
        <c:axId val="23494922"/>
        <c:scaling>
          <c:orientation val="minMax"/>
          <c:max val="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（十億円）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2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93249"/>
        <c:crossesAt val="1"/>
        <c:crossBetween val="between"/>
        <c:dispUnits/>
        <c:majorUnit val="20000"/>
      </c:valAx>
      <c:catAx>
        <c:axId val="10127707"/>
        <c:scaling>
          <c:orientation val="minMax"/>
        </c:scaling>
        <c:axPos val="b"/>
        <c:delete val="1"/>
        <c:majorTickMark val="in"/>
        <c:minorTickMark val="none"/>
        <c:tickLblPos val="nextTo"/>
        <c:crossAx val="24040500"/>
        <c:crosses val="autoZero"/>
        <c:auto val="0"/>
        <c:lblOffset val="100"/>
        <c:noMultiLvlLbl val="0"/>
      </c:catAx>
      <c:valAx>
        <c:axId val="24040500"/>
        <c:scaling>
          <c:orientation val="minMax"/>
          <c:max val="1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(千ＭＴ）</a:t>
                </a:r>
              </a:p>
            </c:rich>
          </c:tx>
          <c:layout>
            <c:manualLayout>
              <c:xMode val="factor"/>
              <c:yMode val="factor"/>
              <c:x val="0.00875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27707"/>
        <c:crosses val="max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.10575"/>
          <c:w val="0.1805"/>
          <c:h val="0.15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175"/>
          <c:y val="0.012"/>
          <c:w val="0.7355"/>
          <c:h val="0.842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C9CCC"/>
                  </a:gs>
                  <a:gs pos="50000">
                    <a:srgbClr val="F1E4F1"/>
                  </a:gs>
                  <a:gs pos="100000">
                    <a:srgbClr val="CC9CCC"/>
                  </a:gs>
                </a:gsLst>
                <a:lin ang="27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E3E3E3"/>
                  </a:gs>
                  <a:gs pos="50000">
                    <a:srgbClr val="FFFFFF"/>
                  </a:gs>
                  <a:gs pos="100000">
                    <a:srgbClr val="E3E3E3"/>
                  </a:gs>
                </a:gsLst>
                <a:lin ang="54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FFFF99"/>
                  </a:gs>
                  <a:gs pos="50000">
                    <a:srgbClr val="FFFFFF"/>
                  </a:gs>
                  <a:gs pos="100000">
                    <a:srgbClr val="FFFF99"/>
                  </a:gs>
                </a:gsLst>
                <a:lin ang="189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CCFFCC"/>
                  </a:gs>
                  <a:gs pos="50000">
                    <a:srgbClr val="F0FFF0"/>
                  </a:gs>
                  <a:gs pos="100000">
                    <a:srgbClr val="CCFFCC"/>
                  </a:gs>
                </a:gsLst>
                <a:lin ang="0" scaled="1"/>
              </a:gradFill>
            </c:spPr>
          </c:dPt>
          <c:dPt>
            <c:idx val="4"/>
            <c:spPr>
              <a:gradFill rotWithShape="1">
                <a:gsLst>
                  <a:gs pos="0">
                    <a:srgbClr val="69FFFF"/>
                  </a:gs>
                  <a:gs pos="50000">
                    <a:srgbClr val="FFFFFF"/>
                  </a:gs>
                  <a:gs pos="100000">
                    <a:srgbClr val="69FFFF"/>
                  </a:gs>
                </a:gsLst>
                <a:lin ang="2700000" scaled="1"/>
              </a:gradFill>
            </c:spPr>
          </c:dPt>
          <c:dPt>
            <c:idx val="5"/>
            <c:spPr>
              <a:gradFill rotWithShape="1">
                <a:gsLst>
                  <a:gs pos="0">
                    <a:srgbClr val="A6CAF0"/>
                  </a:gs>
                  <a:gs pos="50000">
                    <a:srgbClr val="F3F8FD"/>
                  </a:gs>
                  <a:gs pos="100000">
                    <a:srgbClr val="A6CAF0"/>
                  </a:gs>
                </a:gsLst>
                <a:lin ang="2700000" scaled="1"/>
              </a:gradFill>
            </c:spPr>
          </c:dPt>
          <c:dPt>
            <c:idx val="6"/>
            <c:spPr>
              <a:gradFill rotWithShape="1">
                <a:gsLst>
                  <a:gs pos="0">
                    <a:srgbClr val="CC99FF"/>
                  </a:gs>
                  <a:gs pos="50000">
                    <a:srgbClr val="FFFFFF"/>
                  </a:gs>
                  <a:gs pos="100000">
                    <a:srgbClr val="CC99FF"/>
                  </a:gs>
                </a:gsLst>
                <a:lin ang="5400000" scaled="1"/>
              </a:gradFill>
            </c:spPr>
          </c:dPt>
          <c:dPt>
            <c:idx val="7"/>
            <c:spPr>
              <a:gradFill rotWithShape="1">
                <a:gsLst>
                  <a:gs pos="0">
                    <a:srgbClr val="FF00FF"/>
                  </a:gs>
                  <a:gs pos="50000">
                    <a:srgbClr val="FFFFFF"/>
                  </a:gs>
                  <a:gs pos="100000">
                    <a:srgbClr val="FF00FF"/>
                  </a:gs>
                </a:gsLst>
                <a:lin ang="5400000" scaled="1"/>
              </a:gradFill>
            </c:spPr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50000">
                    <a:srgbClr val="DCDCED"/>
                  </a:gs>
                  <a:gs pos="100000">
                    <a:srgbClr val="000080"/>
                  </a:gs>
                </a:gsLst>
                <a:lin ang="18900000" scaled="1"/>
              </a:gra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原油・粗油
 4,200
 34.0%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魚介類・同調製品
 1,050
 8.5%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石炭
 864
 7.0%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非鉄金属鉱
 776
 6.3%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木材
 568
 4.6%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ウッドチップ
 437
 3.5%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とうもろこし
 432
 3.5%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飼料
 326
 2.6%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
3,703
 30.0%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'確6P'!$C$5:$C$13</c:f>
              <c:strCache/>
            </c:strRef>
          </c:cat>
          <c:val>
            <c:numRef>
              <c:f>'確6P'!$D$5:$D$13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木　　　　材</a:t>
            </a:r>
          </a:p>
        </c:rich>
      </c:tx>
      <c:layout>
        <c:manualLayout>
          <c:xMode val="factor"/>
          <c:yMode val="factor"/>
          <c:x val="0.005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92"/>
          <c:w val="0.918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'確7P'!$B$15</c:f>
              <c:strCache>
                <c:ptCount val="1"/>
                <c:pt idx="0">
                  <c:v>価額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'確7P'!$A$16:$A$20</c:f>
              <c:strCache/>
            </c:strRef>
          </c:cat>
          <c:val>
            <c:numRef>
              <c:f>'確7P'!$B$16:$B$20</c:f>
              <c:numCache/>
            </c:numRef>
          </c:val>
        </c:ser>
        <c:axId val="15037909"/>
        <c:axId val="1123454"/>
      </c:barChart>
      <c:catAx>
        <c:axId val="15037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29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23454"/>
        <c:crosses val="autoZero"/>
        <c:auto val="0"/>
        <c:lblOffset val="100"/>
        <c:noMultiLvlLbl val="0"/>
      </c:catAx>
      <c:valAx>
        <c:axId val="1123454"/>
        <c:scaling>
          <c:orientation val="minMax"/>
          <c:max val="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（十億円）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2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37909"/>
        <c:crossesAt val="1"/>
        <c:crossBetween val="between"/>
        <c:dispUnits/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非鉄金属鉱</a:t>
            </a:r>
          </a:p>
        </c:rich>
      </c:tx>
      <c:layout>
        <c:manualLayout>
          <c:xMode val="factor"/>
          <c:yMode val="factor"/>
          <c:x val="0.005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92"/>
          <c:w val="0.99725"/>
          <c:h val="0.9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'確7P'!$D$3</c:f>
              <c:strCache>
                <c:ptCount val="1"/>
                <c:pt idx="0">
                  <c:v>価額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'確7P'!$A$4:$A$8</c:f>
              <c:strCache/>
            </c:strRef>
          </c:cat>
          <c:val>
            <c:numRef>
              <c:f>'確7P'!$D$4:$D$8</c:f>
              <c:numCache/>
            </c:numRef>
          </c:val>
        </c:ser>
        <c:axId val="10111087"/>
        <c:axId val="23890920"/>
      </c:barChart>
      <c:lineChart>
        <c:grouping val="standard"/>
        <c:varyColors val="0"/>
        <c:ser>
          <c:idx val="0"/>
          <c:order val="1"/>
          <c:tx>
            <c:strRef>
              <c:f>'確7P'!$B$3</c:f>
              <c:strCache>
                <c:ptCount val="1"/>
                <c:pt idx="0">
                  <c:v>数量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'確7P'!$B$4:$B$8</c:f>
              <c:numCache/>
            </c:numRef>
          </c:val>
          <c:smooth val="0"/>
        </c:ser>
        <c:axId val="13691689"/>
        <c:axId val="56116338"/>
      </c:lineChart>
      <c:catAx>
        <c:axId val="10111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890920"/>
        <c:crosses val="autoZero"/>
        <c:auto val="0"/>
        <c:lblOffset val="100"/>
        <c:noMultiLvlLbl val="0"/>
      </c:catAx>
      <c:valAx>
        <c:axId val="23890920"/>
        <c:scaling>
          <c:orientation val="minMax"/>
          <c:max val="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（十億円）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2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11087"/>
        <c:crossesAt val="1"/>
        <c:crossBetween val="between"/>
        <c:dispUnits/>
        <c:majorUnit val="20000"/>
      </c:valAx>
      <c:catAx>
        <c:axId val="13691689"/>
        <c:scaling>
          <c:orientation val="minMax"/>
        </c:scaling>
        <c:axPos val="b"/>
        <c:delete val="1"/>
        <c:majorTickMark val="in"/>
        <c:minorTickMark val="none"/>
        <c:tickLblPos val="nextTo"/>
        <c:crossAx val="56116338"/>
        <c:crosses val="autoZero"/>
        <c:auto val="0"/>
        <c:lblOffset val="100"/>
        <c:noMultiLvlLbl val="0"/>
      </c:catAx>
      <c:valAx>
        <c:axId val="56116338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（千MT）</a:t>
                </a:r>
              </a:p>
            </c:rich>
          </c:tx>
          <c:layout>
            <c:manualLayout>
              <c:xMode val="factor"/>
              <c:yMode val="factor"/>
              <c:x val="0.02875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91689"/>
        <c:crosses val="max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025"/>
          <c:y val="0.10575"/>
          <c:w val="0.1685"/>
          <c:h val="0.13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ウッドチップ</a:t>
            </a:r>
          </a:p>
        </c:rich>
      </c:tx>
      <c:layout>
        <c:manualLayout>
          <c:xMode val="factor"/>
          <c:yMode val="factor"/>
          <c:x val="0.005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74"/>
          <c:w val="0.99725"/>
          <c:h val="0.90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'確7P'!$D$27</c:f>
              <c:strCache>
                <c:ptCount val="1"/>
                <c:pt idx="0">
                  <c:v>価額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'確7P'!$A$28:$A$32</c:f>
              <c:strCache/>
            </c:strRef>
          </c:cat>
          <c:val>
            <c:numRef>
              <c:f>'確7P'!$D$28:$D$32</c:f>
              <c:numCache/>
            </c:numRef>
          </c:val>
        </c:ser>
        <c:axId val="35284995"/>
        <c:axId val="49129500"/>
      </c:barChart>
      <c:lineChart>
        <c:grouping val="standard"/>
        <c:varyColors val="0"/>
        <c:ser>
          <c:idx val="0"/>
          <c:order val="1"/>
          <c:tx>
            <c:strRef>
              <c:f>'確7P'!$B$27</c:f>
              <c:strCache>
                <c:ptCount val="1"/>
                <c:pt idx="0">
                  <c:v>数量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'確7P'!$B$28:$B$32</c:f>
              <c:numCache/>
            </c:numRef>
          </c:val>
          <c:smooth val="0"/>
        </c:ser>
        <c:axId val="39512317"/>
        <c:axId val="20066534"/>
      </c:lineChart>
      <c:catAx>
        <c:axId val="35284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129500"/>
        <c:crosses val="autoZero"/>
        <c:auto val="0"/>
        <c:lblOffset val="100"/>
        <c:noMultiLvlLbl val="0"/>
      </c:catAx>
      <c:valAx>
        <c:axId val="49129500"/>
        <c:scaling>
          <c:orientation val="minMax"/>
          <c:max val="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（十億円）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2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84995"/>
        <c:crossesAt val="1"/>
        <c:crossBetween val="between"/>
        <c:dispUnits/>
        <c:majorUnit val="20000"/>
      </c:valAx>
      <c:catAx>
        <c:axId val="39512317"/>
        <c:scaling>
          <c:orientation val="minMax"/>
        </c:scaling>
        <c:axPos val="b"/>
        <c:delete val="1"/>
        <c:majorTickMark val="in"/>
        <c:minorTickMark val="none"/>
        <c:tickLblPos val="nextTo"/>
        <c:crossAx val="20066534"/>
        <c:crosses val="autoZero"/>
        <c:auto val="0"/>
        <c:lblOffset val="100"/>
        <c:noMultiLvlLbl val="0"/>
      </c:catAx>
      <c:valAx>
        <c:axId val="20066534"/>
        <c:scaling>
          <c:orientation val="minMax"/>
          <c:max val="4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（千MT）</a:t>
                </a:r>
              </a:p>
            </c:rich>
          </c:tx>
          <c:layout>
            <c:manualLayout>
              <c:xMode val="factor"/>
              <c:yMode val="factor"/>
              <c:x val="0.02875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12317"/>
        <c:crosses val="max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025"/>
          <c:y val="0.10575"/>
          <c:w val="0.1685"/>
          <c:h val="0.13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石油製品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'確7P'!#REF!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'確7P'!#REF!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'確7P'!#REF!</c:f>
              <c:numCache>
                <c:ptCount val="1"/>
                <c:pt idx="0">
                  <c:v>1</c:v>
                </c:pt>
              </c:numCache>
            </c:numRef>
          </c:val>
        </c:ser>
        <c:axId val="46381079"/>
        <c:axId val="14776528"/>
      </c:barChart>
      <c:catAx>
        <c:axId val="46381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776528"/>
        <c:crosses val="autoZero"/>
        <c:auto val="0"/>
        <c:lblOffset val="100"/>
        <c:noMultiLvlLbl val="0"/>
      </c:catAx>
      <c:valAx>
        <c:axId val="14776528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（十億円）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81079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鉄　　　　鋼</a:t>
            </a:r>
          </a:p>
        </c:rich>
      </c:tx>
      <c:layout>
        <c:manualLayout>
          <c:xMode val="factor"/>
          <c:yMode val="factor"/>
          <c:x val="-0.016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6325"/>
          <c:w val="0.99725"/>
          <c:h val="0.93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'確4P'!$D$26</c:f>
              <c:strCache>
                <c:ptCount val="1"/>
                <c:pt idx="0">
                  <c:v>価額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'確4P'!$A$27:$A$31</c:f>
              <c:strCache/>
            </c:strRef>
          </c:cat>
          <c:val>
            <c:numRef>
              <c:f>'確4P'!$D$27:$D$31</c:f>
              <c:numCache/>
            </c:numRef>
          </c:val>
        </c:ser>
        <c:axId val="24263737"/>
        <c:axId val="17047042"/>
      </c:barChart>
      <c:lineChart>
        <c:grouping val="standard"/>
        <c:varyColors val="0"/>
        <c:ser>
          <c:idx val="0"/>
          <c:order val="1"/>
          <c:tx>
            <c:strRef>
              <c:f>'確4P'!$B$26</c:f>
              <c:strCache>
                <c:ptCount val="1"/>
                <c:pt idx="0">
                  <c:v>数量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'確4P'!$B$27:$B$31</c:f>
              <c:numCache/>
            </c:numRef>
          </c:val>
          <c:smooth val="0"/>
        </c:ser>
        <c:axId val="19205651"/>
        <c:axId val="38633132"/>
      </c:lineChart>
      <c:catAx>
        <c:axId val="24263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047042"/>
        <c:crosses val="autoZero"/>
        <c:auto val="0"/>
        <c:lblOffset val="100"/>
        <c:noMultiLvlLbl val="0"/>
      </c:catAx>
      <c:valAx>
        <c:axId val="17047042"/>
        <c:scaling>
          <c:orientation val="minMax"/>
          <c:max val="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（十億円）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2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63737"/>
        <c:crossesAt val="1"/>
        <c:crossBetween val="between"/>
        <c:dispUnits/>
        <c:majorUnit val="20000"/>
      </c:valAx>
      <c:catAx>
        <c:axId val="19205651"/>
        <c:scaling>
          <c:orientation val="minMax"/>
        </c:scaling>
        <c:axPos val="b"/>
        <c:delete val="1"/>
        <c:majorTickMark val="in"/>
        <c:minorTickMark val="none"/>
        <c:tickLblPos val="nextTo"/>
        <c:crossAx val="38633132"/>
        <c:crosses val="autoZero"/>
        <c:auto val="0"/>
        <c:lblOffset val="100"/>
        <c:noMultiLvlLbl val="0"/>
      </c:catAx>
      <c:valAx>
        <c:axId val="38633132"/>
        <c:scaling>
          <c:orientation val="minMax"/>
          <c:max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（千MT）</a:t>
                </a:r>
              </a:p>
            </c:rich>
          </c:tx>
          <c:layout>
            <c:manualLayout>
              <c:xMode val="factor"/>
              <c:yMode val="factor"/>
              <c:x val="0.0185"/>
              <c:y val="0.1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05651"/>
        <c:crosses val="max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425"/>
          <c:y val="0.10575"/>
          <c:w val="0.1685"/>
          <c:h val="0.13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とうもろこし</a:t>
            </a:r>
          </a:p>
        </c:rich>
      </c:tx>
      <c:layout>
        <c:manualLayout>
          <c:xMode val="factor"/>
          <c:yMode val="factor"/>
          <c:x val="0.005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91"/>
          <c:w val="0.99725"/>
          <c:h val="0.9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'確7P'!$D$39</c:f>
              <c:strCache>
                <c:ptCount val="1"/>
                <c:pt idx="0">
                  <c:v>価額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'確7P'!$A$40:$A$44</c:f>
              <c:strCache/>
            </c:strRef>
          </c:cat>
          <c:val>
            <c:numRef>
              <c:f>'確7P'!$D$40:$D$44</c:f>
              <c:numCache/>
            </c:numRef>
          </c:val>
        </c:ser>
        <c:axId val="65879889"/>
        <c:axId val="56048090"/>
      </c:barChart>
      <c:lineChart>
        <c:grouping val="standard"/>
        <c:varyColors val="0"/>
        <c:ser>
          <c:idx val="0"/>
          <c:order val="1"/>
          <c:tx>
            <c:strRef>
              <c:f>'確7P'!$B$39</c:f>
              <c:strCache>
                <c:ptCount val="1"/>
                <c:pt idx="0">
                  <c:v>数量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'確7P'!$B$40:$B$44</c:f>
              <c:numCache/>
            </c:numRef>
          </c:val>
          <c:smooth val="0"/>
        </c:ser>
        <c:axId val="34670763"/>
        <c:axId val="43601412"/>
      </c:lineChart>
      <c:catAx>
        <c:axId val="65879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048090"/>
        <c:crosses val="autoZero"/>
        <c:auto val="0"/>
        <c:lblOffset val="100"/>
        <c:noMultiLvlLbl val="0"/>
      </c:catAx>
      <c:valAx>
        <c:axId val="56048090"/>
        <c:scaling>
          <c:orientation val="minMax"/>
          <c:max val="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（十億円）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2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79889"/>
        <c:crossesAt val="1"/>
        <c:crossBetween val="between"/>
        <c:dispUnits/>
        <c:majorUnit val="20000"/>
      </c:valAx>
      <c:catAx>
        <c:axId val="34670763"/>
        <c:scaling>
          <c:orientation val="minMax"/>
        </c:scaling>
        <c:axPos val="b"/>
        <c:delete val="1"/>
        <c:majorTickMark val="in"/>
        <c:minorTickMark val="none"/>
        <c:tickLblPos val="nextTo"/>
        <c:crossAx val="43601412"/>
        <c:crosses val="autoZero"/>
        <c:auto val="0"/>
        <c:lblOffset val="100"/>
        <c:noMultiLvlLbl val="0"/>
      </c:catAx>
      <c:valAx>
        <c:axId val="43601412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（千ＭＴ）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70763"/>
        <c:crosses val="max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5"/>
          <c:y val="0.08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飼　料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055"/>
          <c:w val="0.9972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'確7P'!$D$39</c:f>
              <c:strCache>
                <c:ptCount val="1"/>
                <c:pt idx="0">
                  <c:v>価額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'確7P'!$A$40:$A$44</c:f>
              <c:strCache/>
            </c:strRef>
          </c:cat>
          <c:val>
            <c:numRef>
              <c:f>'確7P'!$D$52:$D$56</c:f>
              <c:numCache/>
            </c:numRef>
          </c:val>
        </c:ser>
        <c:axId val="56868389"/>
        <c:axId val="42053454"/>
      </c:barChart>
      <c:lineChart>
        <c:grouping val="standard"/>
        <c:varyColors val="0"/>
        <c:ser>
          <c:idx val="0"/>
          <c:order val="1"/>
          <c:tx>
            <c:strRef>
              <c:f>'確7P'!$B$39</c:f>
              <c:strCache>
                <c:ptCount val="1"/>
                <c:pt idx="0">
                  <c:v>数量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'確7P'!$B$52:$B$56</c:f>
              <c:numCache/>
            </c:numRef>
          </c:val>
          <c:smooth val="0"/>
        </c:ser>
        <c:axId val="42936767"/>
        <c:axId val="50886584"/>
      </c:lineChart>
      <c:catAx>
        <c:axId val="56868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053454"/>
        <c:crosses val="autoZero"/>
        <c:auto val="0"/>
        <c:lblOffset val="100"/>
        <c:noMultiLvlLbl val="0"/>
      </c:catAx>
      <c:valAx>
        <c:axId val="42053454"/>
        <c:scaling>
          <c:orientation val="minMax"/>
          <c:max val="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（十億円）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2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68389"/>
        <c:crossesAt val="1"/>
        <c:crossBetween val="between"/>
        <c:dispUnits/>
        <c:majorUnit val="20000"/>
      </c:valAx>
      <c:catAx>
        <c:axId val="42936767"/>
        <c:scaling>
          <c:orientation val="minMax"/>
        </c:scaling>
        <c:axPos val="b"/>
        <c:delete val="1"/>
        <c:majorTickMark val="in"/>
        <c:minorTickMark val="none"/>
        <c:tickLblPos val="nextTo"/>
        <c:crossAx val="50886584"/>
        <c:crosses val="autoZero"/>
        <c:auto val="0"/>
        <c:lblOffset val="100"/>
        <c:noMultiLvlLbl val="0"/>
      </c:catAx>
      <c:valAx>
        <c:axId val="50886584"/>
        <c:scaling>
          <c:orientation val="minMax"/>
          <c:max val="1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（千ＭＴ）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36767"/>
        <c:crosses val="max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5"/>
          <c:y val="0.08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電気機器</a:t>
            </a:r>
          </a:p>
        </c:rich>
      </c:tx>
      <c:layout>
        <c:manualLayout>
          <c:xMode val="factor"/>
          <c:yMode val="factor"/>
          <c:x val="-0.016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855"/>
          <c:w val="0.899"/>
          <c:h val="0.9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'確4P'!$D$26</c:f>
              <c:strCache>
                <c:ptCount val="1"/>
                <c:pt idx="0">
                  <c:v>価額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'確4P'!$A$27:$A$31</c:f>
              <c:strCache/>
            </c:strRef>
          </c:cat>
          <c:val>
            <c:numRef>
              <c:f>'確4P'!$B$52:$B$56</c:f>
              <c:numCache/>
            </c:numRef>
          </c:val>
        </c:ser>
        <c:axId val="12153869"/>
        <c:axId val="42275958"/>
      </c:barChart>
      <c:catAx>
        <c:axId val="12153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275958"/>
        <c:crosses val="autoZero"/>
        <c:auto val="0"/>
        <c:lblOffset val="100"/>
        <c:noMultiLvlLbl val="0"/>
      </c:catAx>
      <c:valAx>
        <c:axId val="42275958"/>
        <c:scaling>
          <c:orientation val="minMax"/>
          <c:max val="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（十億円）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2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53869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一般機械</a:t>
            </a:r>
          </a:p>
        </c:rich>
      </c:tx>
      <c:layout>
        <c:manualLayout>
          <c:xMode val="factor"/>
          <c:yMode val="factor"/>
          <c:x val="-0.016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25"/>
          <c:w val="0.9155"/>
          <c:h val="0.9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'確4P'!$D$26</c:f>
              <c:strCache>
                <c:ptCount val="1"/>
                <c:pt idx="0">
                  <c:v>価額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'確4P'!$A$39:$A$43</c:f>
              <c:strCache/>
            </c:strRef>
          </c:cat>
          <c:val>
            <c:numRef>
              <c:f>'確4P'!$B$39:$B$43</c:f>
              <c:numCache/>
            </c:numRef>
          </c:val>
        </c:ser>
        <c:axId val="44939303"/>
        <c:axId val="1800544"/>
      </c:barChart>
      <c:catAx>
        <c:axId val="44939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00544"/>
        <c:crosses val="autoZero"/>
        <c:auto val="0"/>
        <c:lblOffset val="100"/>
        <c:noMultiLvlLbl val="0"/>
      </c:catAx>
      <c:valAx>
        <c:axId val="1800544"/>
        <c:scaling>
          <c:orientation val="minMax"/>
          <c:max val="8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（十億円）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2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39303"/>
        <c:crossesAt val="1"/>
        <c:crossBetween val="between"/>
        <c:dispUnits/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15"/>
          <c:y val="0.15375"/>
          <c:w val="0.6935"/>
          <c:h val="0.824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C9CCC"/>
                  </a:gs>
                  <a:gs pos="50000">
                    <a:srgbClr val="F1E4F1"/>
                  </a:gs>
                  <a:gs pos="100000">
                    <a:srgbClr val="CC9CCC"/>
                  </a:gs>
                </a:gsLst>
                <a:lin ang="27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E3E3E3"/>
                  </a:gs>
                  <a:gs pos="50000">
                    <a:srgbClr val="FFFFFF"/>
                  </a:gs>
                  <a:gs pos="100000">
                    <a:srgbClr val="E3E3E3"/>
                  </a:gs>
                </a:gsLst>
                <a:lin ang="54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FFFF99"/>
                  </a:gs>
                  <a:gs pos="50000">
                    <a:srgbClr val="FFFFFF"/>
                  </a:gs>
                  <a:gs pos="100000">
                    <a:srgbClr val="FFFF99"/>
                  </a:gs>
                </a:gsLst>
                <a:lin ang="189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CCFFCC"/>
                  </a:gs>
                  <a:gs pos="50000">
                    <a:srgbClr val="F0FFF0"/>
                  </a:gs>
                  <a:gs pos="100000">
                    <a:srgbClr val="CCFFCC"/>
                  </a:gs>
                </a:gsLst>
                <a:lin ang="0" scaled="1"/>
              </a:gradFill>
            </c:spPr>
          </c:dPt>
          <c:dPt>
            <c:idx val="4"/>
            <c:spPr>
              <a:gradFill rotWithShape="1">
                <a:gsLst>
                  <a:gs pos="0">
                    <a:srgbClr val="69FFFF"/>
                  </a:gs>
                  <a:gs pos="50000">
                    <a:srgbClr val="FFFFFF"/>
                  </a:gs>
                  <a:gs pos="100000">
                    <a:srgbClr val="69FFFF"/>
                  </a:gs>
                </a:gsLst>
                <a:lin ang="2700000" scaled="1"/>
              </a:gradFill>
            </c:spPr>
          </c:dPt>
          <c:dPt>
            <c:idx val="5"/>
            <c:spPr>
              <a:gradFill rotWithShape="1">
                <a:gsLst>
                  <a:gs pos="0">
                    <a:srgbClr val="A6CAF0"/>
                  </a:gs>
                  <a:gs pos="50000">
                    <a:srgbClr val="F3F8FD"/>
                  </a:gs>
                  <a:gs pos="100000">
                    <a:srgbClr val="A6CAF0"/>
                  </a:gs>
                </a:gsLst>
                <a:lin ang="2700000" scaled="1"/>
              </a:gradFill>
            </c:spPr>
          </c:dPt>
          <c:dPt>
            <c:idx val="6"/>
            <c:spPr>
              <a:gradFill rotWithShape="1">
                <a:gsLst>
                  <a:gs pos="0">
                    <a:srgbClr val="CC99FF"/>
                  </a:gs>
                  <a:gs pos="50000">
                    <a:srgbClr val="FFFFFF"/>
                  </a:gs>
                  <a:gs pos="100000">
                    <a:srgbClr val="CC99FF"/>
                  </a:gs>
                </a:gsLst>
                <a:lin ang="5400000" scaled="1"/>
              </a:gradFill>
            </c:spPr>
          </c:dPt>
          <c:dPt>
            <c:idx val="7"/>
            <c:spPr>
              <a:gradFill rotWithShape="1">
                <a:gsLst>
                  <a:gs pos="0">
                    <a:srgbClr val="FF00FF"/>
                  </a:gs>
                  <a:gs pos="50000">
                    <a:srgbClr val="FFFFFF"/>
                  </a:gs>
                  <a:gs pos="100000">
                    <a:srgbClr val="FF00FF"/>
                  </a:gs>
                </a:gsLst>
                <a:lin ang="5400000" scaled="1"/>
              </a:gradFill>
            </c:spPr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50000">
                    <a:srgbClr val="DCDCED"/>
                  </a:gs>
                  <a:gs pos="100000">
                    <a:srgbClr val="000080"/>
                  </a:gs>
                </a:gsLst>
                <a:lin ang="18900000" scaled="1"/>
              </a:gra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鉄鋼
 825
 20.5%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一般機械
 598
14.9%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電気機器
 485
 12.1%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自動車
の部分品</a:t>
                    </a: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
 279
 6.9%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魚介類・
同調製品
 278
 6.9%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船舶
 273
 6.8%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紙・板紙
 218
 5.4%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金属鉱・くず
 207
 5.2%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
 858
21.3%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'確4P'!$C$6:$C$14</c:f>
              <c:strCache/>
            </c:strRef>
          </c:cat>
          <c:val>
            <c:numRef>
              <c:f>'確4P'!$D$6:$D$14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　自動車の部分品</a:t>
            </a:r>
          </a:p>
        </c:rich>
      </c:tx>
      <c:layout>
        <c:manualLayout>
          <c:xMode val="factor"/>
          <c:yMode val="factor"/>
          <c:x val="-0.016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8825"/>
          <c:w val="0.9975"/>
          <c:h val="0.9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'確5P'!$D$3</c:f>
              <c:strCache>
                <c:ptCount val="1"/>
                <c:pt idx="0">
                  <c:v>価額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'確5P'!$A$4:$A$8</c:f>
              <c:strCache/>
            </c:strRef>
          </c:cat>
          <c:val>
            <c:numRef>
              <c:f>'確5P'!$D$4:$D$8</c:f>
              <c:numCache/>
            </c:numRef>
          </c:val>
        </c:ser>
        <c:axId val="16204897"/>
        <c:axId val="11626346"/>
      </c:barChart>
      <c:lineChart>
        <c:grouping val="standard"/>
        <c:varyColors val="0"/>
        <c:ser>
          <c:idx val="0"/>
          <c:order val="1"/>
          <c:tx>
            <c:strRef>
              <c:f>'確5P'!$B$3</c:f>
              <c:strCache>
                <c:ptCount val="1"/>
                <c:pt idx="0">
                  <c:v>数量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'確5P'!$B$4:$B$8</c:f>
              <c:numCache/>
            </c:numRef>
          </c:val>
          <c:smooth val="0"/>
        </c:ser>
        <c:axId val="37528251"/>
        <c:axId val="2209940"/>
      </c:lineChart>
      <c:catAx>
        <c:axId val="16204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626346"/>
        <c:crosses val="autoZero"/>
        <c:auto val="0"/>
        <c:lblOffset val="100"/>
        <c:noMultiLvlLbl val="0"/>
      </c:catAx>
      <c:valAx>
        <c:axId val="11626346"/>
        <c:scaling>
          <c:orientation val="minMax"/>
          <c:max val="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（十億円）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2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04897"/>
        <c:crossesAt val="1"/>
        <c:crossBetween val="between"/>
        <c:dispUnits/>
        <c:majorUnit val="20000"/>
      </c:valAx>
      <c:catAx>
        <c:axId val="37528251"/>
        <c:scaling>
          <c:orientation val="minMax"/>
        </c:scaling>
        <c:axPos val="b"/>
        <c:delete val="1"/>
        <c:majorTickMark val="in"/>
        <c:minorTickMark val="none"/>
        <c:tickLblPos val="nextTo"/>
        <c:crossAx val="2209940"/>
        <c:crosses val="autoZero"/>
        <c:auto val="0"/>
        <c:lblOffset val="100"/>
        <c:noMultiLvlLbl val="0"/>
      </c:catAx>
      <c:valAx>
        <c:axId val="2209940"/>
        <c:scaling>
          <c:orientation val="minMax"/>
          <c:max val="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（千MT）</a:t>
                </a:r>
              </a:p>
            </c:rich>
          </c:tx>
          <c:layout>
            <c:manualLayout>
              <c:xMode val="factor"/>
              <c:yMode val="factor"/>
              <c:x val="0.0185"/>
              <c:y val="0.1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28251"/>
        <c:crosses val="max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325"/>
          <c:y val="0.127"/>
          <c:w val="0.1685"/>
          <c:h val="0.13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魚介類・同調製品</a:t>
            </a:r>
          </a:p>
        </c:rich>
      </c:tx>
      <c:layout>
        <c:manualLayout>
          <c:xMode val="factor"/>
          <c:yMode val="factor"/>
          <c:x val="-0.016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855"/>
          <c:w val="0.99725"/>
          <c:h val="0.9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'確5P'!$D$3</c:f>
              <c:strCache>
                <c:ptCount val="1"/>
                <c:pt idx="0">
                  <c:v>価額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'確5P'!$A$16:$A$20</c:f>
              <c:strCache/>
            </c:strRef>
          </c:cat>
          <c:val>
            <c:numRef>
              <c:f>'確5P'!$D$16:$D$20</c:f>
              <c:numCache/>
            </c:numRef>
          </c:val>
        </c:ser>
        <c:axId val="19889461"/>
        <c:axId val="44787422"/>
      </c:barChart>
      <c:lineChart>
        <c:grouping val="standard"/>
        <c:varyColors val="0"/>
        <c:ser>
          <c:idx val="0"/>
          <c:order val="1"/>
          <c:tx>
            <c:strRef>
              <c:f>'確5P'!$B$3</c:f>
              <c:strCache>
                <c:ptCount val="1"/>
                <c:pt idx="0">
                  <c:v>数量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'確5P'!$B$16:$B$20</c:f>
              <c:numCache/>
            </c:numRef>
          </c:val>
          <c:smooth val="0"/>
        </c:ser>
        <c:axId val="433615"/>
        <c:axId val="3902536"/>
      </c:lineChart>
      <c:catAx>
        <c:axId val="19889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787422"/>
        <c:crosses val="autoZero"/>
        <c:auto val="0"/>
        <c:lblOffset val="100"/>
        <c:noMultiLvlLbl val="0"/>
      </c:catAx>
      <c:valAx>
        <c:axId val="44787422"/>
        <c:scaling>
          <c:orientation val="minMax"/>
          <c:max val="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（十億円）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2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89461"/>
        <c:crossesAt val="1"/>
        <c:crossBetween val="between"/>
        <c:dispUnits/>
        <c:majorUnit val="5000"/>
      </c:valAx>
      <c:catAx>
        <c:axId val="433615"/>
        <c:scaling>
          <c:orientation val="minMax"/>
        </c:scaling>
        <c:axPos val="b"/>
        <c:delete val="1"/>
        <c:majorTickMark val="in"/>
        <c:minorTickMark val="none"/>
        <c:tickLblPos val="nextTo"/>
        <c:crossAx val="3902536"/>
        <c:crosses val="autoZero"/>
        <c:auto val="0"/>
        <c:lblOffset val="100"/>
        <c:noMultiLvlLbl val="0"/>
      </c:catAx>
      <c:valAx>
        <c:axId val="3902536"/>
        <c:scaling>
          <c:orientation val="minMax"/>
          <c:max val="1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（千ＭＴ）</a:t>
                </a:r>
              </a:p>
            </c:rich>
          </c:tx>
          <c:layout>
            <c:manualLayout>
              <c:xMode val="factor"/>
              <c:yMode val="factor"/>
              <c:x val="0.011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615"/>
        <c:crosses val="max"/>
        <c:crossBetween val="between"/>
        <c:dispUnits>
          <c:builtInUnit val="thousands"/>
        </c:dispUnits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"/>
          <c:y val="0.111"/>
          <c:w val="0.1705"/>
          <c:h val="0.13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船　　　　舶</a:t>
            </a:r>
          </a:p>
        </c:rich>
      </c:tx>
      <c:layout>
        <c:manualLayout>
          <c:xMode val="factor"/>
          <c:yMode val="factor"/>
          <c:x val="-0.016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855"/>
          <c:w val="0.99725"/>
          <c:h val="0.9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'確5P'!$D$3</c:f>
              <c:strCache>
                <c:ptCount val="1"/>
                <c:pt idx="0">
                  <c:v>価額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'確5P'!$A$28:$A$32</c:f>
              <c:strCache/>
            </c:strRef>
          </c:cat>
          <c:val>
            <c:numRef>
              <c:f>'確5P'!$D$28:$D$32</c:f>
              <c:numCache/>
            </c:numRef>
          </c:val>
        </c:ser>
        <c:axId val="35122825"/>
        <c:axId val="47669970"/>
      </c:barChart>
      <c:lineChart>
        <c:grouping val="standard"/>
        <c:varyColors val="0"/>
        <c:ser>
          <c:idx val="0"/>
          <c:order val="1"/>
          <c:tx>
            <c:strRef>
              <c:f>'確5P'!$B$3</c:f>
              <c:strCache>
                <c:ptCount val="1"/>
                <c:pt idx="0">
                  <c:v>数量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'確5P'!$B$28:$B$32</c:f>
              <c:numCache/>
            </c:numRef>
          </c:val>
          <c:smooth val="0"/>
        </c:ser>
        <c:axId val="26376547"/>
        <c:axId val="36062332"/>
      </c:lineChart>
      <c:catAx>
        <c:axId val="35122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669970"/>
        <c:crosses val="autoZero"/>
        <c:auto val="0"/>
        <c:lblOffset val="100"/>
        <c:noMultiLvlLbl val="0"/>
      </c:catAx>
      <c:valAx>
        <c:axId val="47669970"/>
        <c:scaling>
          <c:orientation val="minMax"/>
          <c:max val="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（十億円）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2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22825"/>
        <c:crossesAt val="1"/>
        <c:crossBetween val="between"/>
        <c:dispUnits/>
        <c:majorUnit val="10000"/>
      </c:valAx>
      <c:catAx>
        <c:axId val="26376547"/>
        <c:scaling>
          <c:orientation val="minMax"/>
        </c:scaling>
        <c:axPos val="b"/>
        <c:delete val="1"/>
        <c:majorTickMark val="in"/>
        <c:minorTickMark val="none"/>
        <c:tickLblPos val="nextTo"/>
        <c:crossAx val="36062332"/>
        <c:crosses val="autoZero"/>
        <c:auto val="0"/>
        <c:lblOffset val="100"/>
        <c:noMultiLvlLbl val="0"/>
      </c:catAx>
      <c:valAx>
        <c:axId val="36062332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（ＮＯ）</a:t>
                </a:r>
              </a:p>
            </c:rich>
          </c:tx>
          <c:layout>
            <c:manualLayout>
              <c:xMode val="factor"/>
              <c:yMode val="factor"/>
              <c:x val="0.0185"/>
              <c:y val="0.1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76547"/>
        <c:crosses val="max"/>
        <c:crossBetween val="between"/>
        <c:dispUnits/>
        <c:majorUnit val="20"/>
        <c:min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"/>
          <c:y val="0.111"/>
          <c:w val="0.1685"/>
          <c:h val="0.13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金属鉱・くず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'確5P'!$D$3</c:f>
              <c:strCache>
                <c:ptCount val="1"/>
                <c:pt idx="0">
                  <c:v>価額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'確5P'!$A$28:$A$32</c:f>
              <c:strCache/>
            </c:strRef>
          </c:cat>
          <c:val>
            <c:numRef>
              <c:f>'確5P'!#REF!</c:f>
              <c:numCache>
                <c:ptCount val="1"/>
                <c:pt idx="0">
                  <c:v>1</c:v>
                </c:pt>
              </c:numCache>
            </c:numRef>
          </c:val>
        </c:ser>
        <c:axId val="56125533"/>
        <c:axId val="35367750"/>
      </c:barChart>
      <c:lineChart>
        <c:grouping val="standard"/>
        <c:varyColors val="0"/>
        <c:ser>
          <c:idx val="0"/>
          <c:order val="1"/>
          <c:tx>
            <c:strRef>
              <c:f>'確5P'!$B$3</c:f>
              <c:strCache>
                <c:ptCount val="1"/>
                <c:pt idx="0">
                  <c:v>数量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0"/>
            <c:marker>
              <c:symbol val="dot"/>
              <c:size val="5"/>
              <c:spPr>
                <a:noFill/>
                <a:ln>
                  <a:noFill/>
                </a:ln>
              </c:spPr>
            </c:marker>
          </c:dPt>
          <c:dPt>
            <c:idx val="1"/>
            <c:marker>
              <c:symbol val="auto"/>
            </c:marker>
          </c:dPt>
          <c:val>
            <c:numRef>
              <c:f>'確5P'!#REF!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874295"/>
        <c:axId val="46215472"/>
      </c:lineChart>
      <c:catAx>
        <c:axId val="56125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367750"/>
        <c:crosses val="autoZero"/>
        <c:auto val="0"/>
        <c:lblOffset val="100"/>
        <c:noMultiLvlLbl val="0"/>
      </c:catAx>
      <c:valAx>
        <c:axId val="35367750"/>
        <c:scaling>
          <c:orientation val="minMax"/>
          <c:max val="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（十億円）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25533"/>
        <c:crossesAt val="1"/>
        <c:crossBetween val="between"/>
        <c:dispUnits/>
        <c:majorUnit val="4000"/>
      </c:valAx>
      <c:catAx>
        <c:axId val="49874295"/>
        <c:scaling>
          <c:orientation val="minMax"/>
        </c:scaling>
        <c:axPos val="b"/>
        <c:delete val="1"/>
        <c:majorTickMark val="in"/>
        <c:minorTickMark val="none"/>
        <c:tickLblPos val="nextTo"/>
        <c:crossAx val="46215472"/>
        <c:crosses val="autoZero"/>
        <c:auto val="0"/>
        <c:lblOffset val="100"/>
        <c:noMultiLvlLbl val="0"/>
      </c:catAx>
      <c:valAx>
        <c:axId val="46215472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（千MT）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74295"/>
        <c:crosses val="max"/>
        <c:crossBetween val="between"/>
        <c:dispUnits/>
        <c:maj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14</xdr:row>
      <xdr:rowOff>9525</xdr:rowOff>
    </xdr:from>
    <xdr:to>
      <xdr:col>12</xdr:col>
      <xdr:colOff>95250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209550" y="3086100"/>
        <a:ext cx="66198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24</xdr:row>
      <xdr:rowOff>0</xdr:rowOff>
    </xdr:from>
    <xdr:to>
      <xdr:col>11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3571875" y="4162425"/>
        <a:ext cx="347662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49</xdr:row>
      <xdr:rowOff>0</xdr:rowOff>
    </xdr:from>
    <xdr:to>
      <xdr:col>11</xdr:col>
      <xdr:colOff>0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3571875" y="8448675"/>
        <a:ext cx="3476625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36</xdr:row>
      <xdr:rowOff>0</xdr:rowOff>
    </xdr:from>
    <xdr:to>
      <xdr:col>11</xdr:col>
      <xdr:colOff>0</xdr:colOff>
      <xdr:row>47</xdr:row>
      <xdr:rowOff>0</xdr:rowOff>
    </xdr:to>
    <xdr:graphicFrame>
      <xdr:nvGraphicFramePr>
        <xdr:cNvPr id="3" name="Chart 3"/>
        <xdr:cNvGraphicFramePr/>
      </xdr:nvGraphicFramePr>
      <xdr:xfrm>
        <a:off x="3571875" y="6219825"/>
        <a:ext cx="3476625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676275</xdr:colOff>
      <xdr:row>2</xdr:row>
      <xdr:rowOff>47625</xdr:rowOff>
    </xdr:from>
    <xdr:to>
      <xdr:col>7</xdr:col>
      <xdr:colOff>685800</xdr:colOff>
      <xdr:row>23</xdr:row>
      <xdr:rowOff>57150</xdr:rowOff>
    </xdr:to>
    <xdr:graphicFrame>
      <xdr:nvGraphicFramePr>
        <xdr:cNvPr id="4" name="Chart 4"/>
        <xdr:cNvGraphicFramePr/>
      </xdr:nvGraphicFramePr>
      <xdr:xfrm>
        <a:off x="676275" y="438150"/>
        <a:ext cx="4276725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7</xdr:col>
      <xdr:colOff>552450</xdr:colOff>
      <xdr:row>2</xdr:row>
      <xdr:rowOff>76200</xdr:rowOff>
    </xdr:from>
    <xdr:ext cx="762000" cy="485775"/>
    <xdr:sp>
      <xdr:nvSpPr>
        <xdr:cNvPr id="5" name="TextBox 5"/>
        <xdr:cNvSpPr txBox="1">
          <a:spLocks noChangeArrowheads="1"/>
        </xdr:cNvSpPr>
      </xdr:nvSpPr>
      <xdr:spPr>
        <a:xfrm>
          <a:off x="4819650" y="466725"/>
          <a:ext cx="7620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・品目名
・価格（億円）
・構成比</a:t>
          </a:r>
        </a:p>
      </xdr:txBody>
    </xdr:sp>
    <xdr:clientData/>
  </xdr:oneCellAnchor>
  <xdr:twoCellAnchor>
    <xdr:from>
      <xdr:col>2</xdr:col>
      <xdr:colOff>161925</xdr:colOff>
      <xdr:row>16</xdr:row>
      <xdr:rowOff>19050</xdr:rowOff>
    </xdr:from>
    <xdr:to>
      <xdr:col>3</xdr:col>
      <xdr:colOff>123825</xdr:colOff>
      <xdr:row>16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1752600" y="2809875"/>
          <a:ext cx="4476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12</xdr:row>
      <xdr:rowOff>123825</xdr:rowOff>
    </xdr:from>
    <xdr:to>
      <xdr:col>6</xdr:col>
      <xdr:colOff>247650</xdr:colOff>
      <xdr:row>16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828925" y="2228850"/>
          <a:ext cx="9906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/>
            <a:t>輸出額
４，０１９億
４７百万円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11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3571875" y="171450"/>
        <a:ext cx="347662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13</xdr:row>
      <xdr:rowOff>0</xdr:rowOff>
    </xdr:from>
    <xdr:to>
      <xdr:col>11</xdr:col>
      <xdr:colOff>0</xdr:colOff>
      <xdr:row>24</xdr:row>
      <xdr:rowOff>0</xdr:rowOff>
    </xdr:to>
    <xdr:graphicFrame>
      <xdr:nvGraphicFramePr>
        <xdr:cNvPr id="2" name="Chart 3"/>
        <xdr:cNvGraphicFramePr/>
      </xdr:nvGraphicFramePr>
      <xdr:xfrm>
        <a:off x="3609975" y="2228850"/>
        <a:ext cx="3438525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11</xdr:col>
      <xdr:colOff>0</xdr:colOff>
      <xdr:row>36</xdr:row>
      <xdr:rowOff>0</xdr:rowOff>
    </xdr:to>
    <xdr:graphicFrame>
      <xdr:nvGraphicFramePr>
        <xdr:cNvPr id="3" name="Chart 4"/>
        <xdr:cNvGraphicFramePr/>
      </xdr:nvGraphicFramePr>
      <xdr:xfrm>
        <a:off x="3571875" y="4286250"/>
        <a:ext cx="3476625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85</xdr:row>
      <xdr:rowOff>0</xdr:rowOff>
    </xdr:from>
    <xdr:to>
      <xdr:col>11</xdr:col>
      <xdr:colOff>0</xdr:colOff>
      <xdr:row>85</xdr:row>
      <xdr:rowOff>0</xdr:rowOff>
    </xdr:to>
    <xdr:graphicFrame>
      <xdr:nvGraphicFramePr>
        <xdr:cNvPr id="4" name="Chart 5"/>
        <xdr:cNvGraphicFramePr/>
      </xdr:nvGraphicFramePr>
      <xdr:xfrm>
        <a:off x="3571875" y="14573250"/>
        <a:ext cx="3476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28575</xdr:colOff>
      <xdr:row>49</xdr:row>
      <xdr:rowOff>123825</xdr:rowOff>
    </xdr:from>
    <xdr:to>
      <xdr:col>11</xdr:col>
      <xdr:colOff>0</xdr:colOff>
      <xdr:row>60</xdr:row>
      <xdr:rowOff>133350</xdr:rowOff>
    </xdr:to>
    <xdr:graphicFrame>
      <xdr:nvGraphicFramePr>
        <xdr:cNvPr id="5" name="Chart 6"/>
        <xdr:cNvGraphicFramePr/>
      </xdr:nvGraphicFramePr>
      <xdr:xfrm>
        <a:off x="3600450" y="8524875"/>
        <a:ext cx="3448050" cy="1895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28575</xdr:colOff>
      <xdr:row>37</xdr:row>
      <xdr:rowOff>0</xdr:rowOff>
    </xdr:from>
    <xdr:to>
      <xdr:col>11</xdr:col>
      <xdr:colOff>0</xdr:colOff>
      <xdr:row>49</xdr:row>
      <xdr:rowOff>0</xdr:rowOff>
    </xdr:to>
    <xdr:graphicFrame>
      <xdr:nvGraphicFramePr>
        <xdr:cNvPr id="6" name="Chart 7"/>
        <xdr:cNvGraphicFramePr/>
      </xdr:nvGraphicFramePr>
      <xdr:xfrm>
        <a:off x="3600450" y="6343650"/>
        <a:ext cx="3448050" cy="2057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24</xdr:row>
      <xdr:rowOff>0</xdr:rowOff>
    </xdr:from>
    <xdr:to>
      <xdr:col>11</xdr:col>
      <xdr:colOff>0</xdr:colOff>
      <xdr:row>35</xdr:row>
      <xdr:rowOff>0</xdr:rowOff>
    </xdr:to>
    <xdr:graphicFrame>
      <xdr:nvGraphicFramePr>
        <xdr:cNvPr id="1" name="Chart 2"/>
        <xdr:cNvGraphicFramePr/>
      </xdr:nvGraphicFramePr>
      <xdr:xfrm>
        <a:off x="3571875" y="4210050"/>
        <a:ext cx="347662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36</xdr:row>
      <xdr:rowOff>0</xdr:rowOff>
    </xdr:from>
    <xdr:to>
      <xdr:col>11</xdr:col>
      <xdr:colOff>0</xdr:colOff>
      <xdr:row>47</xdr:row>
      <xdr:rowOff>0</xdr:rowOff>
    </xdr:to>
    <xdr:graphicFrame>
      <xdr:nvGraphicFramePr>
        <xdr:cNvPr id="2" name="Chart 3"/>
        <xdr:cNvGraphicFramePr/>
      </xdr:nvGraphicFramePr>
      <xdr:xfrm>
        <a:off x="3571875" y="6267450"/>
        <a:ext cx="3476625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48</xdr:row>
      <xdr:rowOff>0</xdr:rowOff>
    </xdr:from>
    <xdr:to>
      <xdr:col>11</xdr:col>
      <xdr:colOff>142875</xdr:colOff>
      <xdr:row>59</xdr:row>
      <xdr:rowOff>0</xdr:rowOff>
    </xdr:to>
    <xdr:graphicFrame>
      <xdr:nvGraphicFramePr>
        <xdr:cNvPr id="3" name="Chart 4"/>
        <xdr:cNvGraphicFramePr/>
      </xdr:nvGraphicFramePr>
      <xdr:xfrm>
        <a:off x="3571875" y="8324850"/>
        <a:ext cx="3619500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8</xdr:col>
      <xdr:colOff>685800</xdr:colOff>
      <xdr:row>0</xdr:row>
      <xdr:rowOff>180975</xdr:rowOff>
    </xdr:from>
    <xdr:ext cx="762000" cy="485775"/>
    <xdr:sp>
      <xdr:nvSpPr>
        <xdr:cNvPr id="4" name="TextBox 1"/>
        <xdr:cNvSpPr txBox="1">
          <a:spLocks noChangeArrowheads="1"/>
        </xdr:cNvSpPr>
      </xdr:nvSpPr>
      <xdr:spPr>
        <a:xfrm>
          <a:off x="5648325" y="180975"/>
          <a:ext cx="7620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・品目名
・価格（億円）
・構成比</a:t>
          </a:r>
        </a:p>
      </xdr:txBody>
    </xdr:sp>
    <xdr:clientData/>
  </xdr:oneCellAnchor>
  <xdr:twoCellAnchor>
    <xdr:from>
      <xdr:col>0</xdr:col>
      <xdr:colOff>942975</xdr:colOff>
      <xdr:row>0</xdr:row>
      <xdr:rowOff>219075</xdr:rowOff>
    </xdr:from>
    <xdr:to>
      <xdr:col>8</xdr:col>
      <xdr:colOff>247650</xdr:colOff>
      <xdr:row>23</xdr:row>
      <xdr:rowOff>28575</xdr:rowOff>
    </xdr:to>
    <xdr:graphicFrame>
      <xdr:nvGraphicFramePr>
        <xdr:cNvPr id="5" name="Chart 10"/>
        <xdr:cNvGraphicFramePr/>
      </xdr:nvGraphicFramePr>
      <xdr:xfrm>
        <a:off x="942975" y="219075"/>
        <a:ext cx="4267200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333375</xdr:colOff>
      <xdr:row>8</xdr:row>
      <xdr:rowOff>133350</xdr:rowOff>
    </xdr:from>
    <xdr:to>
      <xdr:col>6</xdr:col>
      <xdr:colOff>409575</xdr:colOff>
      <xdr:row>12</xdr:row>
      <xdr:rowOff>161925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2962275" y="1562100"/>
          <a:ext cx="10191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/>
            <a:t>輸入額
1兆2,3５６億
００百万円</a:t>
          </a:r>
        </a:p>
      </xdr:txBody>
    </xdr:sp>
    <xdr:clientData/>
  </xdr:twoCellAnchor>
  <xdr:twoCellAnchor>
    <xdr:from>
      <xdr:col>2</xdr:col>
      <xdr:colOff>95250</xdr:colOff>
      <xdr:row>13</xdr:row>
      <xdr:rowOff>123825</xdr:rowOff>
    </xdr:from>
    <xdr:to>
      <xdr:col>3</xdr:col>
      <xdr:colOff>38100</xdr:colOff>
      <xdr:row>13</xdr:row>
      <xdr:rowOff>161925</xdr:rowOff>
    </xdr:to>
    <xdr:sp>
      <xdr:nvSpPr>
        <xdr:cNvPr id="7" name="Line 12"/>
        <xdr:cNvSpPr>
          <a:spLocks/>
        </xdr:cNvSpPr>
      </xdr:nvSpPr>
      <xdr:spPr>
        <a:xfrm flipH="1" flipV="1">
          <a:off x="1685925" y="2409825"/>
          <a:ext cx="4286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16</xdr:row>
      <xdr:rowOff>57150</xdr:rowOff>
    </xdr:from>
    <xdr:to>
      <xdr:col>3</xdr:col>
      <xdr:colOff>466725</xdr:colOff>
      <xdr:row>17</xdr:row>
      <xdr:rowOff>95250</xdr:rowOff>
    </xdr:to>
    <xdr:sp>
      <xdr:nvSpPr>
        <xdr:cNvPr id="8" name="Line 13"/>
        <xdr:cNvSpPr>
          <a:spLocks/>
        </xdr:cNvSpPr>
      </xdr:nvSpPr>
      <xdr:spPr>
        <a:xfrm flipH="1">
          <a:off x="2324100" y="2857500"/>
          <a:ext cx="2190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323850</xdr:colOff>
      <xdr:row>15</xdr:row>
      <xdr:rowOff>133350</xdr:rowOff>
    </xdr:to>
    <xdr:sp>
      <xdr:nvSpPr>
        <xdr:cNvPr id="9" name="Line 14"/>
        <xdr:cNvSpPr>
          <a:spLocks/>
        </xdr:cNvSpPr>
      </xdr:nvSpPr>
      <xdr:spPr>
        <a:xfrm flipH="1">
          <a:off x="2076450" y="2609850"/>
          <a:ext cx="3238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13</xdr:row>
      <xdr:rowOff>0</xdr:rowOff>
    </xdr:from>
    <xdr:to>
      <xdr:col>11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3571875" y="2228850"/>
        <a:ext cx="347662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1</xdr:row>
      <xdr:rowOff>57150</xdr:rowOff>
    </xdr:from>
    <xdr:to>
      <xdr:col>10</xdr:col>
      <xdr:colOff>685800</xdr:colOff>
      <xdr:row>12</xdr:row>
      <xdr:rowOff>57150</xdr:rowOff>
    </xdr:to>
    <xdr:graphicFrame>
      <xdr:nvGraphicFramePr>
        <xdr:cNvPr id="2" name="Chart 2"/>
        <xdr:cNvGraphicFramePr/>
      </xdr:nvGraphicFramePr>
      <xdr:xfrm>
        <a:off x="3562350" y="228600"/>
        <a:ext cx="3476625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11</xdr:col>
      <xdr:colOff>0</xdr:colOff>
      <xdr:row>36</xdr:row>
      <xdr:rowOff>0</xdr:rowOff>
    </xdr:to>
    <xdr:graphicFrame>
      <xdr:nvGraphicFramePr>
        <xdr:cNvPr id="3" name="Chart 3"/>
        <xdr:cNvGraphicFramePr/>
      </xdr:nvGraphicFramePr>
      <xdr:xfrm>
        <a:off x="3571875" y="4286250"/>
        <a:ext cx="3476625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49</xdr:row>
      <xdr:rowOff>0</xdr:rowOff>
    </xdr:from>
    <xdr:to>
      <xdr:col>10</xdr:col>
      <xdr:colOff>685800</xdr:colOff>
      <xdr:row>49</xdr:row>
      <xdr:rowOff>0</xdr:rowOff>
    </xdr:to>
    <xdr:graphicFrame>
      <xdr:nvGraphicFramePr>
        <xdr:cNvPr id="4" name="Chart 4"/>
        <xdr:cNvGraphicFramePr/>
      </xdr:nvGraphicFramePr>
      <xdr:xfrm>
        <a:off x="3571875" y="8439150"/>
        <a:ext cx="3467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37</xdr:row>
      <xdr:rowOff>0</xdr:rowOff>
    </xdr:from>
    <xdr:to>
      <xdr:col>11</xdr:col>
      <xdr:colOff>0</xdr:colOff>
      <xdr:row>48</xdr:row>
      <xdr:rowOff>0</xdr:rowOff>
    </xdr:to>
    <xdr:graphicFrame>
      <xdr:nvGraphicFramePr>
        <xdr:cNvPr id="5" name="Chart 5"/>
        <xdr:cNvGraphicFramePr/>
      </xdr:nvGraphicFramePr>
      <xdr:xfrm>
        <a:off x="3571875" y="6343650"/>
        <a:ext cx="3476625" cy="1885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49</xdr:row>
      <xdr:rowOff>0</xdr:rowOff>
    </xdr:from>
    <xdr:to>
      <xdr:col>11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3571875" y="8439150"/>
        <a:ext cx="3476625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13144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showGridLines="0" workbookViewId="0" topLeftCell="A1">
      <selection activeCell="N44" sqref="N44"/>
    </sheetView>
  </sheetViews>
  <sheetFormatPr defaultColWidth="9.00390625" defaultRowHeight="13.5"/>
  <cols>
    <col min="1" max="1" width="7.875" style="0" customWidth="1"/>
    <col min="2" max="2" width="7.125" style="0" customWidth="1"/>
    <col min="5" max="5" width="9.50390625" style="0" bestFit="1" customWidth="1"/>
    <col min="10" max="10" width="4.875" style="0" customWidth="1"/>
    <col min="11" max="11" width="3.50390625" style="0" customWidth="1"/>
    <col min="12" max="12" width="1.4921875" style="0" customWidth="1"/>
    <col min="13" max="13" width="12.75390625" style="0" bestFit="1" customWidth="1"/>
  </cols>
  <sheetData>
    <row r="1" spans="1:13" ht="23.25" customHeight="1">
      <c r="A1" s="339" t="s">
        <v>353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</row>
    <row r="2" spans="9:13" ht="13.5" customHeight="1">
      <c r="I2" s="168"/>
      <c r="J2" s="340">
        <v>38793</v>
      </c>
      <c r="K2" s="340"/>
      <c r="L2" s="340"/>
      <c r="M2" s="340"/>
    </row>
    <row r="3" spans="9:13" ht="16.5" customHeight="1">
      <c r="I3" s="169"/>
      <c r="J3" s="341" t="s">
        <v>320</v>
      </c>
      <c r="K3" s="341"/>
      <c r="L3" s="341"/>
      <c r="M3" s="341"/>
    </row>
    <row r="5" ht="17.25">
      <c r="A5" s="28" t="s">
        <v>206</v>
      </c>
    </row>
    <row r="6" spans="8:9" ht="13.5">
      <c r="H6" s="342" t="s">
        <v>207</v>
      </c>
      <c r="I6" s="342"/>
    </row>
    <row r="7" spans="3:9" ht="18.75" customHeight="1">
      <c r="C7" s="326" t="s">
        <v>208</v>
      </c>
      <c r="D7" s="327"/>
      <c r="E7" s="328"/>
      <c r="F7" s="324" t="s">
        <v>209</v>
      </c>
      <c r="G7" s="325"/>
      <c r="H7" s="159" t="s">
        <v>210</v>
      </c>
      <c r="I7" s="160" t="s">
        <v>211</v>
      </c>
    </row>
    <row r="8" spans="3:9" ht="18.75" customHeight="1">
      <c r="C8" s="334" t="s">
        <v>212</v>
      </c>
      <c r="D8" s="335" t="s">
        <v>192</v>
      </c>
      <c r="E8" s="347"/>
      <c r="F8" s="329">
        <v>401947131</v>
      </c>
      <c r="G8" s="330"/>
      <c r="H8" s="29">
        <v>1.129</v>
      </c>
      <c r="I8" s="29">
        <v>0.006</v>
      </c>
    </row>
    <row r="9" spans="3:9" ht="18.75" customHeight="1">
      <c r="C9" s="334"/>
      <c r="D9" s="337" t="s">
        <v>193</v>
      </c>
      <c r="E9" s="338"/>
      <c r="F9" s="317">
        <v>1235600328</v>
      </c>
      <c r="G9" s="316"/>
      <c r="H9" s="30">
        <v>1.243</v>
      </c>
      <c r="I9" s="30">
        <v>0.022</v>
      </c>
    </row>
    <row r="10" spans="3:9" ht="18.75" customHeight="1" thickBot="1">
      <c r="C10" s="336"/>
      <c r="D10" s="345" t="s">
        <v>194</v>
      </c>
      <c r="E10" s="346"/>
      <c r="F10" s="331">
        <v>-833653197</v>
      </c>
      <c r="G10" s="332"/>
      <c r="H10" s="72">
        <v>1.306</v>
      </c>
      <c r="I10" s="73">
        <v>-0.096</v>
      </c>
    </row>
    <row r="11" spans="3:9" ht="18.75" customHeight="1" thickTop="1">
      <c r="C11" s="333" t="s">
        <v>195</v>
      </c>
      <c r="D11" s="348" t="s">
        <v>192</v>
      </c>
      <c r="E11" s="349"/>
      <c r="F11" s="343">
        <v>65656544157</v>
      </c>
      <c r="G11" s="344"/>
      <c r="H11" s="74">
        <v>1.073</v>
      </c>
      <c r="I11" s="75"/>
    </row>
    <row r="12" spans="3:9" ht="18.75" customHeight="1">
      <c r="C12" s="334"/>
      <c r="D12" s="337" t="s">
        <v>193</v>
      </c>
      <c r="E12" s="338"/>
      <c r="F12" s="317">
        <v>56949392181</v>
      </c>
      <c r="G12" s="316"/>
      <c r="H12" s="76">
        <v>1.157</v>
      </c>
      <c r="I12" s="77"/>
    </row>
    <row r="13" spans="3:9" ht="18.75" customHeight="1">
      <c r="C13" s="335"/>
      <c r="D13" s="337" t="s">
        <v>194</v>
      </c>
      <c r="E13" s="338"/>
      <c r="F13" s="317">
        <v>8707151976</v>
      </c>
      <c r="G13" s="316"/>
      <c r="H13" s="78">
        <v>0.728</v>
      </c>
      <c r="I13" s="77"/>
    </row>
    <row r="18" spans="2:7" ht="13.5">
      <c r="B18" s="31" t="s">
        <v>196</v>
      </c>
      <c r="C18" s="31" t="s">
        <v>213</v>
      </c>
      <c r="D18" s="31" t="s">
        <v>42</v>
      </c>
      <c r="E18" s="31" t="s">
        <v>214</v>
      </c>
      <c r="F18" s="31" t="s">
        <v>42</v>
      </c>
      <c r="G18" s="31" t="s">
        <v>215</v>
      </c>
    </row>
    <row r="19" spans="2:7" ht="13.5">
      <c r="B19" s="32" t="s">
        <v>321</v>
      </c>
      <c r="C19" s="33">
        <v>2138.38918</v>
      </c>
      <c r="D19" s="34">
        <v>1.028</v>
      </c>
      <c r="E19" s="33">
        <v>8855.4154</v>
      </c>
      <c r="F19" s="34">
        <v>1.288</v>
      </c>
      <c r="G19" s="33">
        <v>10993.80458</v>
      </c>
    </row>
    <row r="20" spans="2:7" ht="13.5">
      <c r="B20" s="32" t="s">
        <v>322</v>
      </c>
      <c r="C20" s="33">
        <v>2228.79777</v>
      </c>
      <c r="D20" s="34">
        <v>1.042</v>
      </c>
      <c r="E20" s="33">
        <v>9442.96156</v>
      </c>
      <c r="F20" s="34">
        <v>1.066</v>
      </c>
      <c r="G20" s="33">
        <v>11671.75933</v>
      </c>
    </row>
    <row r="21" spans="2:7" ht="13.5">
      <c r="B21" s="32" t="s">
        <v>323</v>
      </c>
      <c r="C21" s="33">
        <v>2529.13317</v>
      </c>
      <c r="D21" s="34">
        <v>1.135</v>
      </c>
      <c r="E21" s="33">
        <v>7580.97999</v>
      </c>
      <c r="F21" s="34">
        <v>0.803</v>
      </c>
      <c r="G21" s="33">
        <v>10110.11316</v>
      </c>
    </row>
    <row r="22" spans="2:7" ht="13.5">
      <c r="B22" s="32" t="s">
        <v>324</v>
      </c>
      <c r="C22" s="33">
        <v>2290.67855</v>
      </c>
      <c r="D22" s="34">
        <v>0.906</v>
      </c>
      <c r="E22" s="33">
        <v>7607.10177</v>
      </c>
      <c r="F22" s="34">
        <v>1.003</v>
      </c>
      <c r="G22" s="33">
        <v>9897.78032</v>
      </c>
    </row>
    <row r="23" spans="2:7" ht="13.5">
      <c r="B23" s="32" t="s">
        <v>325</v>
      </c>
      <c r="C23" s="33">
        <v>2755.65677</v>
      </c>
      <c r="D23" s="34">
        <v>1.203</v>
      </c>
      <c r="E23" s="33">
        <v>8524.82907</v>
      </c>
      <c r="F23" s="34">
        <v>1.121</v>
      </c>
      <c r="G23" s="33">
        <v>11280.48584</v>
      </c>
    </row>
    <row r="24" spans="2:7" ht="12.75" customHeight="1">
      <c r="B24" s="32" t="s">
        <v>326</v>
      </c>
      <c r="C24" s="33">
        <v>3041.38038</v>
      </c>
      <c r="D24" s="34">
        <v>1.104</v>
      </c>
      <c r="E24" s="33">
        <v>9135.99557</v>
      </c>
      <c r="F24" s="34">
        <v>1.072</v>
      </c>
      <c r="G24" s="33">
        <v>12177.37595</v>
      </c>
    </row>
    <row r="25" spans="2:7" ht="13.5">
      <c r="B25" s="32" t="s">
        <v>327</v>
      </c>
      <c r="C25" s="33">
        <v>2952.72961</v>
      </c>
      <c r="D25" s="34">
        <v>0.971</v>
      </c>
      <c r="E25" s="33">
        <v>9057.91966</v>
      </c>
      <c r="F25" s="34">
        <v>0.991</v>
      </c>
      <c r="G25" s="33">
        <v>12010.64927</v>
      </c>
    </row>
    <row r="26" spans="2:7" ht="13.5">
      <c r="B26" s="32" t="s">
        <v>328</v>
      </c>
      <c r="C26" s="33">
        <v>3104.20922</v>
      </c>
      <c r="D26" s="34">
        <v>1.051</v>
      </c>
      <c r="E26" s="33">
        <v>9382.46689</v>
      </c>
      <c r="F26" s="34">
        <v>1.036</v>
      </c>
      <c r="G26" s="33">
        <v>12486.67611</v>
      </c>
    </row>
    <row r="27" spans="2:7" ht="13.5">
      <c r="B27" s="32" t="s">
        <v>329</v>
      </c>
      <c r="C27" s="33">
        <v>3559.36493</v>
      </c>
      <c r="D27" s="34">
        <v>1.147</v>
      </c>
      <c r="E27" s="33">
        <v>9942.8071</v>
      </c>
      <c r="F27" s="34">
        <v>1.06</v>
      </c>
      <c r="G27" s="198">
        <v>13502.17203</v>
      </c>
    </row>
    <row r="28" spans="2:7" ht="13.5">
      <c r="B28" s="32" t="s">
        <v>355</v>
      </c>
      <c r="C28" s="33">
        <v>4019.47131</v>
      </c>
      <c r="D28" s="34">
        <v>1.129</v>
      </c>
      <c r="E28" s="33">
        <v>12356.00328</v>
      </c>
      <c r="F28" s="34">
        <v>1.243</v>
      </c>
      <c r="G28" s="198">
        <v>16375.47459</v>
      </c>
    </row>
    <row r="30" spans="2:7" ht="13.5">
      <c r="B30" s="69"/>
      <c r="C30" s="70"/>
      <c r="D30" s="71"/>
      <c r="E30" s="70"/>
      <c r="F30" s="71"/>
      <c r="G30" s="70"/>
    </row>
    <row r="31" spans="2:7" ht="13.5">
      <c r="B31" s="69"/>
      <c r="C31" s="70"/>
      <c r="D31" s="71"/>
      <c r="E31" s="70"/>
      <c r="F31" s="71"/>
      <c r="G31" s="70"/>
    </row>
    <row r="34" ht="17.25" customHeight="1">
      <c r="J34" t="s">
        <v>242</v>
      </c>
    </row>
    <row r="35" spans="2:11" ht="22.5" customHeight="1">
      <c r="B35" s="31" t="s">
        <v>196</v>
      </c>
      <c r="C35" s="320" t="s">
        <v>213</v>
      </c>
      <c r="D35" s="320"/>
      <c r="E35" s="31" t="s">
        <v>42</v>
      </c>
      <c r="F35" s="320" t="s">
        <v>214</v>
      </c>
      <c r="G35" s="320"/>
      <c r="H35" s="31" t="s">
        <v>42</v>
      </c>
      <c r="I35" s="320" t="s">
        <v>215</v>
      </c>
      <c r="J35" s="320"/>
      <c r="K35" s="320"/>
    </row>
    <row r="36" spans="2:11" ht="22.5" customHeight="1">
      <c r="B36" s="32" t="s">
        <v>321</v>
      </c>
      <c r="C36" s="321">
        <v>213838.918</v>
      </c>
      <c r="D36" s="323"/>
      <c r="E36" s="34">
        <v>1.028</v>
      </c>
      <c r="F36" s="321">
        <v>885541.54</v>
      </c>
      <c r="G36" s="323"/>
      <c r="H36" s="34">
        <v>1.288</v>
      </c>
      <c r="I36" s="321">
        <v>1099380.458</v>
      </c>
      <c r="J36" s="322"/>
      <c r="K36" s="323"/>
    </row>
    <row r="37" spans="2:11" ht="22.5" customHeight="1">
      <c r="B37" s="32" t="s">
        <v>322</v>
      </c>
      <c r="C37" s="321">
        <v>222879.777</v>
      </c>
      <c r="D37" s="323"/>
      <c r="E37" s="34">
        <v>1.042</v>
      </c>
      <c r="F37" s="321">
        <v>944296.156</v>
      </c>
      <c r="G37" s="323"/>
      <c r="H37" s="34">
        <v>1.066</v>
      </c>
      <c r="I37" s="321">
        <v>1167175.933</v>
      </c>
      <c r="J37" s="322"/>
      <c r="K37" s="323"/>
    </row>
    <row r="38" spans="2:11" ht="22.5" customHeight="1">
      <c r="B38" s="32" t="s">
        <v>323</v>
      </c>
      <c r="C38" s="321">
        <v>252913.317</v>
      </c>
      <c r="D38" s="323"/>
      <c r="E38" s="34">
        <v>1.135</v>
      </c>
      <c r="F38" s="321">
        <v>758097.999</v>
      </c>
      <c r="G38" s="323"/>
      <c r="H38" s="34">
        <v>0.803</v>
      </c>
      <c r="I38" s="321">
        <v>1011011.316</v>
      </c>
      <c r="J38" s="322"/>
      <c r="K38" s="323"/>
    </row>
    <row r="39" spans="2:11" ht="22.5" customHeight="1">
      <c r="B39" s="32" t="s">
        <v>324</v>
      </c>
      <c r="C39" s="321">
        <v>229067.855</v>
      </c>
      <c r="D39" s="323"/>
      <c r="E39" s="34">
        <v>0.906</v>
      </c>
      <c r="F39" s="321">
        <v>760710.177</v>
      </c>
      <c r="G39" s="323"/>
      <c r="H39" s="34">
        <v>1.003</v>
      </c>
      <c r="I39" s="321">
        <v>989778.032</v>
      </c>
      <c r="J39" s="322"/>
      <c r="K39" s="323"/>
    </row>
    <row r="40" spans="2:11" ht="22.5" customHeight="1">
      <c r="B40" s="32" t="s">
        <v>325</v>
      </c>
      <c r="C40" s="321">
        <v>275565.677</v>
      </c>
      <c r="D40" s="323"/>
      <c r="E40" s="34">
        <v>1.203</v>
      </c>
      <c r="F40" s="321">
        <v>852482.907</v>
      </c>
      <c r="G40" s="323"/>
      <c r="H40" s="34">
        <v>1.121</v>
      </c>
      <c r="I40" s="321">
        <v>1128048.584</v>
      </c>
      <c r="J40" s="322"/>
      <c r="K40" s="323"/>
    </row>
    <row r="41" spans="2:11" ht="22.5" customHeight="1">
      <c r="B41" s="32" t="s">
        <v>326</v>
      </c>
      <c r="C41" s="321">
        <v>304138.038</v>
      </c>
      <c r="D41" s="323"/>
      <c r="E41" s="34">
        <v>1.104</v>
      </c>
      <c r="F41" s="321">
        <v>913599.557</v>
      </c>
      <c r="G41" s="323"/>
      <c r="H41" s="34">
        <v>1.072</v>
      </c>
      <c r="I41" s="321">
        <v>1217737.595</v>
      </c>
      <c r="J41" s="322"/>
      <c r="K41" s="323"/>
    </row>
    <row r="42" spans="2:11" ht="22.5" customHeight="1">
      <c r="B42" s="32" t="s">
        <v>327</v>
      </c>
      <c r="C42" s="321">
        <v>295272.961</v>
      </c>
      <c r="D42" s="323"/>
      <c r="E42" s="34">
        <v>0.971</v>
      </c>
      <c r="F42" s="321">
        <v>905791.966</v>
      </c>
      <c r="G42" s="323"/>
      <c r="H42" s="34">
        <v>0.991</v>
      </c>
      <c r="I42" s="321">
        <v>1201064.927</v>
      </c>
      <c r="J42" s="322"/>
      <c r="K42" s="323"/>
    </row>
    <row r="43" spans="2:11" ht="22.5" customHeight="1">
      <c r="B43" s="32" t="s">
        <v>328</v>
      </c>
      <c r="C43" s="321">
        <v>310420.922</v>
      </c>
      <c r="D43" s="323"/>
      <c r="E43" s="34">
        <v>1.051</v>
      </c>
      <c r="F43" s="321">
        <v>938246.689</v>
      </c>
      <c r="G43" s="323"/>
      <c r="H43" s="34">
        <v>1.036</v>
      </c>
      <c r="I43" s="321">
        <v>1248667.611</v>
      </c>
      <c r="J43" s="322"/>
      <c r="K43" s="323"/>
    </row>
    <row r="44" spans="2:11" ht="22.5" customHeight="1">
      <c r="B44" s="32" t="s">
        <v>329</v>
      </c>
      <c r="C44" s="321">
        <v>355936.493</v>
      </c>
      <c r="D44" s="318"/>
      <c r="E44" s="34">
        <v>1.147</v>
      </c>
      <c r="F44" s="321">
        <v>994280.71</v>
      </c>
      <c r="G44" s="318"/>
      <c r="H44" s="34">
        <v>1.06</v>
      </c>
      <c r="I44" s="319">
        <v>1350217.203</v>
      </c>
      <c r="J44" s="319"/>
      <c r="K44" s="319"/>
    </row>
    <row r="45" spans="2:11" ht="22.5" customHeight="1">
      <c r="B45" s="32" t="s">
        <v>355</v>
      </c>
      <c r="C45" s="321">
        <v>401947.131</v>
      </c>
      <c r="D45" s="318"/>
      <c r="E45" s="34">
        <v>1.129</v>
      </c>
      <c r="F45" s="321">
        <v>1235600.328</v>
      </c>
      <c r="G45" s="318"/>
      <c r="H45" s="34">
        <v>1.243</v>
      </c>
      <c r="I45" s="319">
        <v>1637547.459</v>
      </c>
      <c r="J45" s="319"/>
      <c r="K45" s="319"/>
    </row>
    <row r="46" ht="13.5">
      <c r="E46" s="207"/>
    </row>
  </sheetData>
  <mergeCells count="53">
    <mergeCell ref="A1:M1"/>
    <mergeCell ref="J2:M2"/>
    <mergeCell ref="J3:M3"/>
    <mergeCell ref="F12:G12"/>
    <mergeCell ref="H6:I6"/>
    <mergeCell ref="F11:G11"/>
    <mergeCell ref="D10:E10"/>
    <mergeCell ref="D9:E9"/>
    <mergeCell ref="D8:E8"/>
    <mergeCell ref="D11:E11"/>
    <mergeCell ref="F13:G13"/>
    <mergeCell ref="F7:G7"/>
    <mergeCell ref="C7:E7"/>
    <mergeCell ref="F8:G8"/>
    <mergeCell ref="F9:G9"/>
    <mergeCell ref="F10:G10"/>
    <mergeCell ref="C11:C13"/>
    <mergeCell ref="C8:C10"/>
    <mergeCell ref="D12:E12"/>
    <mergeCell ref="D13:E13"/>
    <mergeCell ref="C42:D42"/>
    <mergeCell ref="C35:D35"/>
    <mergeCell ref="C36:D36"/>
    <mergeCell ref="C37:D37"/>
    <mergeCell ref="C38:D38"/>
    <mergeCell ref="F39:G39"/>
    <mergeCell ref="F40:G40"/>
    <mergeCell ref="F41:G41"/>
    <mergeCell ref="C39:D39"/>
    <mergeCell ref="C40:D40"/>
    <mergeCell ref="C41:D41"/>
    <mergeCell ref="F35:G35"/>
    <mergeCell ref="F36:G36"/>
    <mergeCell ref="F37:G37"/>
    <mergeCell ref="F38:G38"/>
    <mergeCell ref="F45:G45"/>
    <mergeCell ref="C43:D43"/>
    <mergeCell ref="C44:D44"/>
    <mergeCell ref="C45:D45"/>
    <mergeCell ref="F42:G42"/>
    <mergeCell ref="F43:G43"/>
    <mergeCell ref="F44:G44"/>
    <mergeCell ref="I43:K43"/>
    <mergeCell ref="I44:K44"/>
    <mergeCell ref="I45:K45"/>
    <mergeCell ref="I35:K35"/>
    <mergeCell ref="I36:K36"/>
    <mergeCell ref="I37:K37"/>
    <mergeCell ref="I38:K38"/>
    <mergeCell ref="I39:K39"/>
    <mergeCell ref="I40:K40"/>
    <mergeCell ref="I41:K41"/>
    <mergeCell ref="I42:K42"/>
  </mergeCells>
  <printOptions/>
  <pageMargins left="0.3937007874015748" right="0.3937007874015748" top="0.5905511811023623" bottom="0.5905511811023623" header="0.5118110236220472" footer="0.3937007874015748"/>
  <pageSetup horizontalDpi="300" verticalDpi="300" orientation="portrait" paperSize="9" scale="96" r:id="rId2"/>
  <headerFooter alignWithMargins="0">
    <oddFooter>&amp;C－&amp;P+－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U65"/>
  <sheetViews>
    <sheetView workbookViewId="0" topLeftCell="A1">
      <selection activeCell="I1" sqref="I1"/>
    </sheetView>
  </sheetViews>
  <sheetFormatPr defaultColWidth="9.00390625" defaultRowHeight="13.5"/>
  <cols>
    <col min="1" max="1" width="2.25390625" style="232" customWidth="1"/>
    <col min="2" max="2" width="11.00390625" style="232" customWidth="1"/>
    <col min="3" max="3" width="5.75390625" style="232" customWidth="1"/>
    <col min="4" max="4" width="4.00390625" style="268" bestFit="1" customWidth="1"/>
    <col min="5" max="5" width="6.75390625" style="269" customWidth="1"/>
    <col min="6" max="6" width="5.875" style="232" customWidth="1"/>
    <col min="7" max="7" width="8.125" style="232" customWidth="1"/>
    <col min="8" max="8" width="6.50390625" style="232" customWidth="1"/>
    <col min="9" max="9" width="6.875" style="232" customWidth="1"/>
    <col min="10" max="10" width="3.625" style="232" customWidth="1"/>
    <col min="11" max="11" width="7.00390625" style="232" hidden="1" customWidth="1"/>
    <col min="12" max="12" width="6.75390625" style="232" customWidth="1"/>
    <col min="13" max="13" width="6.125" style="232" customWidth="1"/>
    <col min="14" max="14" width="5.875" style="232" customWidth="1"/>
    <col min="15" max="15" width="3.375" style="232" customWidth="1"/>
    <col min="16" max="16" width="7.125" style="232" customWidth="1"/>
    <col min="17" max="17" width="5.50390625" style="232" customWidth="1"/>
    <col min="18" max="18" width="7.25390625" style="232" customWidth="1"/>
    <col min="19" max="20" width="6.50390625" style="232" customWidth="1"/>
    <col min="21" max="16384" width="9.00390625" style="232" customWidth="1"/>
  </cols>
  <sheetData>
    <row r="1" spans="2:12" ht="18">
      <c r="B1" s="233" t="s">
        <v>470</v>
      </c>
      <c r="D1" s="234"/>
      <c r="E1" s="235"/>
      <c r="F1" s="236"/>
      <c r="G1" s="236"/>
      <c r="H1" s="236"/>
      <c r="L1" s="237"/>
    </row>
    <row r="2" spans="4:8" ht="14.25" customHeight="1">
      <c r="D2" s="234"/>
      <c r="E2" s="235"/>
      <c r="F2" s="236"/>
      <c r="G2" s="236"/>
      <c r="H2" s="236"/>
    </row>
    <row r="3" spans="2:19" ht="14.25">
      <c r="B3" s="238" t="s">
        <v>471</v>
      </c>
      <c r="D3" s="234"/>
      <c r="E3" s="235"/>
      <c r="F3" s="239"/>
      <c r="G3" s="240" t="s">
        <v>454</v>
      </c>
      <c r="H3" s="236"/>
      <c r="M3" s="238" t="s">
        <v>472</v>
      </c>
      <c r="O3" s="236"/>
      <c r="P3" s="235"/>
      <c r="Q3" s="236"/>
      <c r="R3" s="240" t="s">
        <v>454</v>
      </c>
      <c r="S3" s="236"/>
    </row>
    <row r="4" spans="1:20" ht="14.25" customHeight="1">
      <c r="A4" s="464" t="s">
        <v>455</v>
      </c>
      <c r="B4" s="465"/>
      <c r="C4" s="466"/>
      <c r="D4" s="470" t="s">
        <v>31</v>
      </c>
      <c r="E4" s="241"/>
      <c r="F4" s="242"/>
      <c r="G4" s="243" t="s">
        <v>473</v>
      </c>
      <c r="H4" s="243"/>
      <c r="I4" s="244"/>
      <c r="L4" s="464" t="s">
        <v>455</v>
      </c>
      <c r="M4" s="465"/>
      <c r="N4" s="466"/>
      <c r="O4" s="482" t="s">
        <v>31</v>
      </c>
      <c r="P4" s="245"/>
      <c r="Q4" s="246"/>
      <c r="R4" s="243" t="s">
        <v>473</v>
      </c>
      <c r="S4" s="247"/>
      <c r="T4" s="248"/>
    </row>
    <row r="5" spans="1:20" ht="14.25" customHeight="1">
      <c r="A5" s="467"/>
      <c r="B5" s="468"/>
      <c r="C5" s="469"/>
      <c r="D5" s="471"/>
      <c r="E5" s="249" t="s">
        <v>456</v>
      </c>
      <c r="F5" s="250" t="s">
        <v>42</v>
      </c>
      <c r="G5" s="250" t="s">
        <v>457</v>
      </c>
      <c r="H5" s="250" t="s">
        <v>42</v>
      </c>
      <c r="I5" s="250" t="s">
        <v>30</v>
      </c>
      <c r="L5" s="467"/>
      <c r="M5" s="468"/>
      <c r="N5" s="469"/>
      <c r="O5" s="483"/>
      <c r="P5" s="251" t="s">
        <v>456</v>
      </c>
      <c r="Q5" s="252" t="s">
        <v>42</v>
      </c>
      <c r="R5" s="252" t="s">
        <v>457</v>
      </c>
      <c r="S5" s="252" t="s">
        <v>42</v>
      </c>
      <c r="T5" s="252" t="s">
        <v>30</v>
      </c>
    </row>
    <row r="6" spans="1:20" ht="14.25" customHeight="1">
      <c r="A6" s="463" t="s">
        <v>0</v>
      </c>
      <c r="B6" s="461"/>
      <c r="C6" s="462"/>
      <c r="D6" s="172"/>
      <c r="E6" s="170"/>
      <c r="F6" s="171" t="s">
        <v>1</v>
      </c>
      <c r="G6" s="170">
        <v>44473.827</v>
      </c>
      <c r="H6" s="171">
        <v>0.9257151017745224</v>
      </c>
      <c r="I6" s="171">
        <v>-0.15150172793336045</v>
      </c>
      <c r="L6" s="463" t="s">
        <v>474</v>
      </c>
      <c r="M6" s="461"/>
      <c r="N6" s="462"/>
      <c r="O6" s="172" t="s">
        <v>475</v>
      </c>
      <c r="P6" s="170">
        <v>11449.654</v>
      </c>
      <c r="Q6" s="171">
        <v>1.2755741120371156</v>
      </c>
      <c r="R6" s="170">
        <v>411405.121</v>
      </c>
      <c r="S6" s="171">
        <v>1.7961690356869198</v>
      </c>
      <c r="T6" s="171">
        <v>0.8407001272553122</v>
      </c>
    </row>
    <row r="7" spans="1:20" ht="14.25" customHeight="1">
      <c r="A7" s="460" t="s">
        <v>3</v>
      </c>
      <c r="B7" s="461"/>
      <c r="C7" s="462"/>
      <c r="D7" s="172" t="s">
        <v>2</v>
      </c>
      <c r="E7" s="170">
        <v>19016.688</v>
      </c>
      <c r="F7" s="171">
        <v>0.982760505185533</v>
      </c>
      <c r="G7" s="170">
        <v>18078.551</v>
      </c>
      <c r="H7" s="171">
        <v>0.7875248762151692</v>
      </c>
      <c r="I7" s="171">
        <v>-0.2070605333635812</v>
      </c>
      <c r="L7" s="473" t="s">
        <v>189</v>
      </c>
      <c r="M7" s="461"/>
      <c r="N7" s="462"/>
      <c r="O7" s="172" t="s">
        <v>2</v>
      </c>
      <c r="P7" s="170">
        <v>203446</v>
      </c>
      <c r="Q7" s="171">
        <v>1.0503149199793496</v>
      </c>
      <c r="R7" s="170">
        <v>100009.851</v>
      </c>
      <c r="S7" s="171">
        <v>1.0908490336858523</v>
      </c>
      <c r="T7" s="171">
        <v>0.0383982810699441</v>
      </c>
    </row>
    <row r="8" spans="1:20" ht="14.25" customHeight="1">
      <c r="A8" s="460" t="s">
        <v>188</v>
      </c>
      <c r="B8" s="461"/>
      <c r="C8" s="462"/>
      <c r="D8" s="172" t="s">
        <v>2</v>
      </c>
      <c r="E8" s="170">
        <v>243762</v>
      </c>
      <c r="F8" s="171">
        <v>0.749711663555196</v>
      </c>
      <c r="G8" s="170">
        <v>17881.587</v>
      </c>
      <c r="H8" s="171">
        <v>0.8379490795234011</v>
      </c>
      <c r="I8" s="171">
        <v>-0.1468012771356516</v>
      </c>
      <c r="L8" s="460" t="s">
        <v>10</v>
      </c>
      <c r="M8" s="461"/>
      <c r="N8" s="462"/>
      <c r="O8" s="172"/>
      <c r="P8" s="170"/>
      <c r="Q8" s="171" t="s">
        <v>1</v>
      </c>
      <c r="R8" s="170">
        <v>28662.892</v>
      </c>
      <c r="S8" s="171">
        <v>0.9093588841839232</v>
      </c>
      <c r="T8" s="171">
        <v>-0.013171137340445758</v>
      </c>
    </row>
    <row r="9" spans="1:20" ht="14.25" customHeight="1">
      <c r="A9" s="460" t="s">
        <v>4</v>
      </c>
      <c r="B9" s="461"/>
      <c r="C9" s="462"/>
      <c r="D9" s="172"/>
      <c r="E9" s="170"/>
      <c r="F9" s="171" t="s">
        <v>1</v>
      </c>
      <c r="G9" s="170">
        <v>20401.378</v>
      </c>
      <c r="H9" s="171">
        <v>1.0454814703744657</v>
      </c>
      <c r="I9" s="171">
        <v>0.037676240372918446</v>
      </c>
      <c r="L9" s="460" t="s">
        <v>458</v>
      </c>
      <c r="M9" s="461"/>
      <c r="N9" s="462"/>
      <c r="O9" s="172" t="s">
        <v>499</v>
      </c>
      <c r="P9" s="170">
        <v>1481.745</v>
      </c>
      <c r="Q9" s="171">
        <v>0.894401963435481</v>
      </c>
      <c r="R9" s="170">
        <v>23689.136</v>
      </c>
      <c r="S9" s="171">
        <v>0.9631957961008054</v>
      </c>
      <c r="T9" s="171">
        <v>-0.004172971444502464</v>
      </c>
    </row>
    <row r="10" spans="1:20" ht="14.25" customHeight="1">
      <c r="A10" s="460" t="s">
        <v>5</v>
      </c>
      <c r="B10" s="461"/>
      <c r="C10" s="462"/>
      <c r="D10" s="172" t="s">
        <v>2</v>
      </c>
      <c r="E10" s="170">
        <v>513740</v>
      </c>
      <c r="F10" s="171">
        <v>0.8803339422249792</v>
      </c>
      <c r="G10" s="170">
        <v>41158.383</v>
      </c>
      <c r="H10" s="171">
        <v>1.0326874994213486</v>
      </c>
      <c r="I10" s="171">
        <v>0.055304565235257716</v>
      </c>
      <c r="L10" s="460" t="s">
        <v>14</v>
      </c>
      <c r="M10" s="461"/>
      <c r="N10" s="462"/>
      <c r="O10" s="172"/>
      <c r="P10" s="170"/>
      <c r="Q10" s="171" t="s">
        <v>1</v>
      </c>
      <c r="R10" s="170">
        <v>19194.17</v>
      </c>
      <c r="S10" s="171">
        <v>0.7013318500531146</v>
      </c>
      <c r="T10" s="171">
        <v>-0.037683221966533044</v>
      </c>
    </row>
    <row r="11" spans="1:20" ht="14.25" customHeight="1">
      <c r="A11" s="460" t="s">
        <v>459</v>
      </c>
      <c r="B11" s="461"/>
      <c r="C11" s="462"/>
      <c r="D11" s="172" t="s">
        <v>6</v>
      </c>
      <c r="E11" s="170">
        <v>53</v>
      </c>
      <c r="F11" s="171">
        <v>1.0816326530612246</v>
      </c>
      <c r="G11" s="170">
        <v>13039.264</v>
      </c>
      <c r="H11" s="171">
        <v>1.2896677048879879</v>
      </c>
      <c r="I11" s="171">
        <v>0.12432693633475721</v>
      </c>
      <c r="L11" s="460" t="s">
        <v>15</v>
      </c>
      <c r="M11" s="461"/>
      <c r="N11" s="462"/>
      <c r="O11" s="172" t="s">
        <v>2</v>
      </c>
      <c r="P11" s="170">
        <v>752445</v>
      </c>
      <c r="Q11" s="171">
        <v>0.941635599806278</v>
      </c>
      <c r="R11" s="170">
        <v>27650.579</v>
      </c>
      <c r="S11" s="171">
        <v>1.0974591593988146</v>
      </c>
      <c r="T11" s="171">
        <v>0.011320141760815316</v>
      </c>
    </row>
    <row r="12" spans="1:20" ht="14.25" customHeight="1">
      <c r="A12" s="473" t="s">
        <v>189</v>
      </c>
      <c r="B12" s="461"/>
      <c r="C12" s="462"/>
      <c r="D12" s="172" t="s">
        <v>2</v>
      </c>
      <c r="E12" s="170">
        <v>102856</v>
      </c>
      <c r="F12" s="171">
        <v>0.7768756089639494</v>
      </c>
      <c r="G12" s="170">
        <v>25862.877</v>
      </c>
      <c r="H12" s="171">
        <v>1.2101998956704745</v>
      </c>
      <c r="I12" s="171">
        <v>0.19069623522443777</v>
      </c>
      <c r="L12" s="460" t="s">
        <v>16</v>
      </c>
      <c r="M12" s="461"/>
      <c r="N12" s="462"/>
      <c r="O12" s="172" t="s">
        <v>499</v>
      </c>
      <c r="P12" s="170">
        <v>8530.868</v>
      </c>
      <c r="Q12" s="171">
        <v>0.8796588302161039</v>
      </c>
      <c r="R12" s="170">
        <v>58493.348</v>
      </c>
      <c r="S12" s="171">
        <v>0.9674337502520782</v>
      </c>
      <c r="T12" s="171">
        <v>-0.00907750165413834</v>
      </c>
    </row>
    <row r="13" spans="1:21" ht="14.25" customHeight="1">
      <c r="A13" s="460" t="s">
        <v>7</v>
      </c>
      <c r="B13" s="461"/>
      <c r="C13" s="462"/>
      <c r="D13" s="172"/>
      <c r="E13" s="170"/>
      <c r="F13" s="171" t="s">
        <v>1</v>
      </c>
      <c r="G13" s="170">
        <v>5434.339</v>
      </c>
      <c r="H13" s="171">
        <v>0.7909376771548396</v>
      </c>
      <c r="I13" s="171">
        <v>-0.060977572864925736</v>
      </c>
      <c r="L13" s="463" t="s">
        <v>0</v>
      </c>
      <c r="M13" s="461"/>
      <c r="N13" s="462"/>
      <c r="O13" s="172"/>
      <c r="P13" s="170"/>
      <c r="Q13" s="171" t="s">
        <v>1</v>
      </c>
      <c r="R13" s="170">
        <v>27630.53</v>
      </c>
      <c r="S13" s="171">
        <v>1.087585051318033</v>
      </c>
      <c r="T13" s="171">
        <v>0.01025815640884526</v>
      </c>
      <c r="U13" s="310"/>
    </row>
    <row r="14" spans="1:20" ht="14.25" customHeight="1">
      <c r="A14" s="463" t="s">
        <v>8</v>
      </c>
      <c r="B14" s="461"/>
      <c r="C14" s="462"/>
      <c r="D14" s="172"/>
      <c r="E14" s="170"/>
      <c r="F14" s="171" t="s">
        <v>1</v>
      </c>
      <c r="G14" s="170">
        <v>3965.016</v>
      </c>
      <c r="H14" s="171">
        <v>1.0067821037776141</v>
      </c>
      <c r="I14" s="171">
        <v>0.0011338713654137566</v>
      </c>
      <c r="L14" s="463" t="s">
        <v>17</v>
      </c>
      <c r="M14" s="461"/>
      <c r="N14" s="462"/>
      <c r="O14" s="172" t="s">
        <v>499</v>
      </c>
      <c r="P14" s="170">
        <v>1620.076</v>
      </c>
      <c r="Q14" s="171">
        <v>1.0137253221086249</v>
      </c>
      <c r="R14" s="170">
        <v>26882.131</v>
      </c>
      <c r="S14" s="171">
        <v>0.8732931323311378</v>
      </c>
      <c r="T14" s="171">
        <v>-0.017981136797464436</v>
      </c>
    </row>
    <row r="15" spans="1:20" ht="14.25" customHeight="1">
      <c r="A15" s="463" t="s">
        <v>460</v>
      </c>
      <c r="B15" s="461"/>
      <c r="C15" s="462"/>
      <c r="D15" s="253"/>
      <c r="E15" s="254"/>
      <c r="F15" s="255"/>
      <c r="G15" s="256"/>
      <c r="H15" s="257"/>
      <c r="I15" s="296" t="s">
        <v>491</v>
      </c>
      <c r="L15" s="463" t="s">
        <v>4</v>
      </c>
      <c r="M15" s="461"/>
      <c r="N15" s="462"/>
      <c r="O15" s="172"/>
      <c r="P15" s="170"/>
      <c r="Q15" s="171" t="s">
        <v>1</v>
      </c>
      <c r="R15" s="170">
        <v>8537.66</v>
      </c>
      <c r="S15" s="171">
        <v>1.0125604960202226</v>
      </c>
      <c r="T15" s="171">
        <v>0.0004882452288432085</v>
      </c>
    </row>
    <row r="16" spans="1:20" ht="14.25" customHeight="1">
      <c r="A16" s="472" t="s">
        <v>461</v>
      </c>
      <c r="B16" s="461"/>
      <c r="C16" s="462"/>
      <c r="D16" s="258"/>
      <c r="E16" s="259"/>
      <c r="F16" s="260"/>
      <c r="G16" s="308">
        <f>G17-SUM(G6:G14)</f>
        <v>73303.07899999997</v>
      </c>
      <c r="H16" s="261"/>
      <c r="I16" s="260"/>
      <c r="L16" s="463" t="s">
        <v>18</v>
      </c>
      <c r="M16" s="461"/>
      <c r="N16" s="462"/>
      <c r="O16" s="172" t="s">
        <v>2</v>
      </c>
      <c r="P16" s="170">
        <v>777001</v>
      </c>
      <c r="Q16" s="171">
        <v>1.1108917289427669</v>
      </c>
      <c r="R16" s="170">
        <v>23218.455</v>
      </c>
      <c r="S16" s="171">
        <v>1.0982586900534705</v>
      </c>
      <c r="T16" s="171">
        <v>0.009576636014299854</v>
      </c>
    </row>
    <row r="17" spans="1:20" ht="14.25" customHeight="1">
      <c r="A17" s="463" t="s">
        <v>462</v>
      </c>
      <c r="B17" s="461"/>
      <c r="C17" s="462"/>
      <c r="D17" s="253"/>
      <c r="E17" s="262"/>
      <c r="F17" s="260"/>
      <c r="G17" s="170">
        <v>263598.301</v>
      </c>
      <c r="H17" s="171">
        <v>1.0981348263886181</v>
      </c>
      <c r="I17" s="171">
        <v>1</v>
      </c>
      <c r="L17" s="463" t="s">
        <v>463</v>
      </c>
      <c r="M17" s="461"/>
      <c r="N17" s="462"/>
      <c r="O17" s="172" t="s">
        <v>2</v>
      </c>
      <c r="P17" s="170">
        <v>252711</v>
      </c>
      <c r="Q17" s="171">
        <v>0.9718569851824219</v>
      </c>
      <c r="R17" s="170">
        <v>9356.019</v>
      </c>
      <c r="S17" s="171">
        <v>1.0363323700350353</v>
      </c>
      <c r="T17" s="171">
        <v>0.0015121647225172271</v>
      </c>
    </row>
    <row r="18" spans="4:20" ht="14.25" customHeight="1">
      <c r="D18" s="263"/>
      <c r="E18" s="264"/>
      <c r="F18" s="265"/>
      <c r="G18" s="266"/>
      <c r="H18" s="265"/>
      <c r="I18" s="267"/>
      <c r="L18" s="463" t="s">
        <v>464</v>
      </c>
      <c r="M18" s="461"/>
      <c r="N18" s="462"/>
      <c r="O18" s="172"/>
      <c r="P18" s="170"/>
      <c r="Q18" s="171" t="s">
        <v>1</v>
      </c>
      <c r="R18" s="170">
        <v>9330.547</v>
      </c>
      <c r="S18" s="171">
        <v>0.8932927223314013</v>
      </c>
      <c r="T18" s="171">
        <v>-0.005138314603489617</v>
      </c>
    </row>
    <row r="19" spans="12:20" ht="14.25" customHeight="1">
      <c r="L19" s="472" t="s">
        <v>461</v>
      </c>
      <c r="M19" s="461"/>
      <c r="N19" s="462"/>
      <c r="O19" s="270"/>
      <c r="P19" s="271"/>
      <c r="Q19" s="272"/>
      <c r="R19" s="308">
        <f>R20-SUM(R6:R18)</f>
        <v>191084.14699999988</v>
      </c>
      <c r="S19" s="261"/>
      <c r="T19" s="260"/>
    </row>
    <row r="20" spans="12:20" ht="14.25" customHeight="1">
      <c r="L20" s="463" t="s">
        <v>462</v>
      </c>
      <c r="M20" s="461"/>
      <c r="N20" s="462"/>
      <c r="O20" s="273"/>
      <c r="P20" s="262"/>
      <c r="Q20" s="260"/>
      <c r="R20" s="170">
        <v>965144.586</v>
      </c>
      <c r="S20" s="171">
        <v>1.2899018138579035</v>
      </c>
      <c r="T20" s="171">
        <v>1</v>
      </c>
    </row>
    <row r="21" spans="15:20" ht="14.25" customHeight="1">
      <c r="O21" s="240"/>
      <c r="P21" s="264"/>
      <c r="Q21" s="265"/>
      <c r="R21" s="266"/>
      <c r="S21" s="265"/>
      <c r="T21" s="267"/>
    </row>
    <row r="22" spans="2:20" ht="14.25" customHeight="1">
      <c r="B22" s="238" t="s">
        <v>476</v>
      </c>
      <c r="D22" s="234"/>
      <c r="E22" s="274"/>
      <c r="F22" s="275"/>
      <c r="G22" s="266" t="s">
        <v>454</v>
      </c>
      <c r="H22" s="275"/>
      <c r="I22" s="267"/>
      <c r="M22" s="238" t="s">
        <v>477</v>
      </c>
      <c r="O22" s="236"/>
      <c r="P22" s="274"/>
      <c r="Q22" s="275"/>
      <c r="R22" s="266" t="s">
        <v>454</v>
      </c>
      <c r="S22" s="275"/>
      <c r="T22" s="267"/>
    </row>
    <row r="23" spans="1:20" ht="14.25" customHeight="1">
      <c r="A23" s="464" t="s">
        <v>455</v>
      </c>
      <c r="B23" s="465"/>
      <c r="C23" s="466"/>
      <c r="D23" s="470" t="s">
        <v>31</v>
      </c>
      <c r="E23" s="245"/>
      <c r="F23" s="246"/>
      <c r="G23" s="243" t="s">
        <v>473</v>
      </c>
      <c r="H23" s="247"/>
      <c r="I23" s="248"/>
      <c r="L23" s="464" t="s">
        <v>455</v>
      </c>
      <c r="M23" s="465"/>
      <c r="N23" s="466"/>
      <c r="O23" s="482" t="s">
        <v>31</v>
      </c>
      <c r="P23" s="245"/>
      <c r="Q23" s="246"/>
      <c r="R23" s="243" t="s">
        <v>473</v>
      </c>
      <c r="S23" s="247"/>
      <c r="T23" s="248"/>
    </row>
    <row r="24" spans="1:20" ht="14.25" customHeight="1">
      <c r="A24" s="467"/>
      <c r="B24" s="468"/>
      <c r="C24" s="469"/>
      <c r="D24" s="471"/>
      <c r="E24" s="276" t="s">
        <v>456</v>
      </c>
      <c r="F24" s="277" t="s">
        <v>42</v>
      </c>
      <c r="G24" s="278" t="s">
        <v>457</v>
      </c>
      <c r="H24" s="277" t="s">
        <v>42</v>
      </c>
      <c r="I24" s="277" t="s">
        <v>30</v>
      </c>
      <c r="L24" s="467"/>
      <c r="M24" s="468"/>
      <c r="N24" s="469"/>
      <c r="O24" s="483"/>
      <c r="P24" s="279" t="s">
        <v>456</v>
      </c>
      <c r="Q24" s="280" t="s">
        <v>42</v>
      </c>
      <c r="R24" s="281" t="s">
        <v>457</v>
      </c>
      <c r="S24" s="280" t="s">
        <v>42</v>
      </c>
      <c r="T24" s="280" t="s">
        <v>30</v>
      </c>
    </row>
    <row r="25" spans="1:20" ht="14.25" customHeight="1">
      <c r="A25" s="460" t="s">
        <v>5</v>
      </c>
      <c r="B25" s="461"/>
      <c r="C25" s="462"/>
      <c r="D25" s="172" t="s">
        <v>2</v>
      </c>
      <c r="E25" s="170">
        <v>136421</v>
      </c>
      <c r="F25" s="171">
        <v>0.97897395784745</v>
      </c>
      <c r="G25" s="170">
        <v>36658.944</v>
      </c>
      <c r="H25" s="171">
        <v>1.189809870954814</v>
      </c>
      <c r="I25" s="171">
        <v>1.0178249452466581</v>
      </c>
      <c r="L25" s="460" t="s">
        <v>299</v>
      </c>
      <c r="M25" s="461"/>
      <c r="N25" s="462"/>
      <c r="O25" s="172" t="s">
        <v>499</v>
      </c>
      <c r="P25" s="170">
        <v>3115.26</v>
      </c>
      <c r="Q25" s="171">
        <v>1.053801283534469</v>
      </c>
      <c r="R25" s="170">
        <v>54204.534</v>
      </c>
      <c r="S25" s="171">
        <v>1.086277508703872</v>
      </c>
      <c r="T25" s="171">
        <v>0.3250049446874429</v>
      </c>
    </row>
    <row r="26" spans="1:20" ht="14.25" customHeight="1">
      <c r="A26" s="460" t="s">
        <v>7</v>
      </c>
      <c r="B26" s="461"/>
      <c r="C26" s="462"/>
      <c r="D26" s="172"/>
      <c r="E26" s="170"/>
      <c r="F26" s="171" t="s">
        <v>1</v>
      </c>
      <c r="G26" s="170">
        <v>448.934</v>
      </c>
      <c r="H26" s="171">
        <v>0.904939194868704</v>
      </c>
      <c r="I26" s="171">
        <v>-0.008207606015418652</v>
      </c>
      <c r="L26" s="460" t="s">
        <v>280</v>
      </c>
      <c r="M26" s="461"/>
      <c r="N26" s="462"/>
      <c r="O26" s="172" t="s">
        <v>2</v>
      </c>
      <c r="P26" s="170">
        <v>399614</v>
      </c>
      <c r="Q26" s="171">
        <v>0.8985561993933384</v>
      </c>
      <c r="R26" s="170">
        <v>20036.372</v>
      </c>
      <c r="S26" s="171">
        <v>1.1130510815743637</v>
      </c>
      <c r="T26" s="171">
        <v>0.15363008000579775</v>
      </c>
    </row>
    <row r="27" spans="1:20" ht="14.25" customHeight="1">
      <c r="A27" s="460" t="s">
        <v>4</v>
      </c>
      <c r="B27" s="461"/>
      <c r="C27" s="462"/>
      <c r="D27" s="172"/>
      <c r="E27" s="170"/>
      <c r="F27" s="171" t="s">
        <v>1</v>
      </c>
      <c r="G27" s="170">
        <v>16986.36</v>
      </c>
      <c r="H27" s="171">
        <v>0.7747591323720856</v>
      </c>
      <c r="I27" s="171">
        <v>-0.8594739641419563</v>
      </c>
      <c r="L27" s="460" t="s">
        <v>458</v>
      </c>
      <c r="M27" s="461"/>
      <c r="N27" s="462"/>
      <c r="O27" s="172" t="s">
        <v>2</v>
      </c>
      <c r="P27" s="170">
        <v>804581</v>
      </c>
      <c r="Q27" s="171">
        <v>1.008052330753213</v>
      </c>
      <c r="R27" s="170">
        <v>13743.443</v>
      </c>
      <c r="S27" s="171">
        <v>1.0768886904552954</v>
      </c>
      <c r="T27" s="171">
        <v>0.07407723073345945</v>
      </c>
    </row>
    <row r="28" spans="1:20" ht="14.25" customHeight="1">
      <c r="A28" s="460" t="s">
        <v>465</v>
      </c>
      <c r="B28" s="461"/>
      <c r="C28" s="462"/>
      <c r="D28" s="172"/>
      <c r="E28" s="170"/>
      <c r="F28" s="171" t="s">
        <v>1</v>
      </c>
      <c r="G28" s="170"/>
      <c r="H28" s="171" t="s">
        <v>1</v>
      </c>
      <c r="I28" s="171" t="s">
        <v>34</v>
      </c>
      <c r="J28" s="282"/>
      <c r="K28" s="283"/>
      <c r="L28" s="460" t="s">
        <v>17</v>
      </c>
      <c r="M28" s="461"/>
      <c r="N28" s="462"/>
      <c r="O28" s="172" t="s">
        <v>2</v>
      </c>
      <c r="P28" s="170">
        <v>850161</v>
      </c>
      <c r="Q28" s="171">
        <v>0.9965806174816371</v>
      </c>
      <c r="R28" s="170">
        <v>14069.507</v>
      </c>
      <c r="S28" s="171">
        <v>0.8645672207055066</v>
      </c>
      <c r="T28" s="171">
        <v>-0.16638012643301572</v>
      </c>
    </row>
    <row r="29" spans="1:20" ht="14.25" customHeight="1">
      <c r="A29" s="460" t="s">
        <v>188</v>
      </c>
      <c r="B29" s="461"/>
      <c r="C29" s="462"/>
      <c r="D29" s="172" t="s">
        <v>2</v>
      </c>
      <c r="E29" s="170">
        <v>5794</v>
      </c>
      <c r="F29" s="171">
        <v>1.261759581881533</v>
      </c>
      <c r="G29" s="170">
        <v>769.813</v>
      </c>
      <c r="H29" s="171">
        <v>1.4928403824151104</v>
      </c>
      <c r="I29" s="171">
        <v>0.04423133687263391</v>
      </c>
      <c r="L29" s="460" t="s">
        <v>18</v>
      </c>
      <c r="M29" s="461"/>
      <c r="N29" s="462"/>
      <c r="O29" s="172" t="s">
        <v>2</v>
      </c>
      <c r="P29" s="170">
        <v>278674</v>
      </c>
      <c r="Q29" s="171">
        <v>1.2183002535629972</v>
      </c>
      <c r="R29" s="170">
        <v>9089.674</v>
      </c>
      <c r="S29" s="171">
        <v>1.125781557600035</v>
      </c>
      <c r="T29" s="171">
        <v>0.07666703909096262</v>
      </c>
    </row>
    <row r="30" spans="1:20" ht="14.25" customHeight="1">
      <c r="A30" s="473" t="s">
        <v>189</v>
      </c>
      <c r="B30" s="461"/>
      <c r="C30" s="462"/>
      <c r="D30" s="172" t="s">
        <v>2</v>
      </c>
      <c r="E30" s="170">
        <v>7022</v>
      </c>
      <c r="F30" s="171">
        <v>0.8770921808643517</v>
      </c>
      <c r="G30" s="170">
        <v>1869.473</v>
      </c>
      <c r="H30" s="171">
        <v>0.9929227670732601</v>
      </c>
      <c r="I30" s="171">
        <v>-0.0023190981605940232</v>
      </c>
      <c r="L30" s="460" t="s">
        <v>10</v>
      </c>
      <c r="M30" s="461"/>
      <c r="N30" s="462"/>
      <c r="O30" s="172"/>
      <c r="P30" s="170"/>
      <c r="Q30" s="171" t="s">
        <v>1</v>
      </c>
      <c r="R30" s="170">
        <v>2742.598</v>
      </c>
      <c r="S30" s="171">
        <v>0.9930814478736867</v>
      </c>
      <c r="T30" s="171">
        <v>-0.0014424143965141086</v>
      </c>
    </row>
    <row r="31" spans="1:20" ht="14.25" customHeight="1">
      <c r="A31" s="460" t="s">
        <v>0</v>
      </c>
      <c r="B31" s="461"/>
      <c r="C31" s="462"/>
      <c r="D31" s="172"/>
      <c r="E31" s="170"/>
      <c r="F31" s="171" t="s">
        <v>1</v>
      </c>
      <c r="G31" s="170">
        <v>1062.726</v>
      </c>
      <c r="H31" s="171">
        <v>1.0412420527261024</v>
      </c>
      <c r="I31" s="171">
        <v>0.007325913611548535</v>
      </c>
      <c r="L31" s="473" t="s">
        <v>189</v>
      </c>
      <c r="M31" s="461"/>
      <c r="N31" s="462"/>
      <c r="O31" s="172" t="s">
        <v>2</v>
      </c>
      <c r="P31" s="170">
        <v>10660</v>
      </c>
      <c r="Q31" s="171">
        <v>1.2526439482961222</v>
      </c>
      <c r="R31" s="170">
        <v>4947.319</v>
      </c>
      <c r="S31" s="171">
        <v>1.1185475419880466</v>
      </c>
      <c r="T31" s="171">
        <v>0.03958271367466523</v>
      </c>
    </row>
    <row r="32" spans="1:20" ht="14.25" customHeight="1">
      <c r="A32" s="460" t="s">
        <v>459</v>
      </c>
      <c r="B32" s="461"/>
      <c r="C32" s="462"/>
      <c r="D32" s="172" t="s">
        <v>6</v>
      </c>
      <c r="E32" s="170">
        <v>8</v>
      </c>
      <c r="F32" s="171">
        <v>1.3333333333333333</v>
      </c>
      <c r="G32" s="170">
        <v>14208</v>
      </c>
      <c r="H32" s="171">
        <v>1.1471029554775014</v>
      </c>
      <c r="I32" s="171">
        <v>0.31710556360785885</v>
      </c>
      <c r="L32" s="460" t="s">
        <v>16</v>
      </c>
      <c r="M32" s="461"/>
      <c r="N32" s="462"/>
      <c r="O32" s="172" t="s">
        <v>2</v>
      </c>
      <c r="P32" s="170">
        <v>831048</v>
      </c>
      <c r="Q32" s="171">
        <v>0.937495981183478</v>
      </c>
      <c r="R32" s="170">
        <v>6636.701</v>
      </c>
      <c r="S32" s="171">
        <v>1.1835181300248734</v>
      </c>
      <c r="T32" s="171">
        <v>0.0776879849379536</v>
      </c>
    </row>
    <row r="33" spans="1:20" ht="14.25" customHeight="1">
      <c r="A33" s="472" t="s">
        <v>478</v>
      </c>
      <c r="B33" s="474"/>
      <c r="C33" s="475"/>
      <c r="D33" s="253"/>
      <c r="E33" s="262"/>
      <c r="F33" s="260"/>
      <c r="G33" s="308">
        <f>G35-SUM(G25:G32)</f>
        <v>10684.782999999996</v>
      </c>
      <c r="H33" s="261"/>
      <c r="I33" s="284"/>
      <c r="L33" s="460" t="s">
        <v>9</v>
      </c>
      <c r="M33" s="461"/>
      <c r="N33" s="462"/>
      <c r="O33" s="172" t="s">
        <v>2</v>
      </c>
      <c r="P33" s="170">
        <v>234397</v>
      </c>
      <c r="Q33" s="171">
        <v>0.9302021945750739</v>
      </c>
      <c r="R33" s="170">
        <v>3278.713</v>
      </c>
      <c r="S33" s="171">
        <v>1.0001256748541394</v>
      </c>
      <c r="T33" s="171">
        <v>3.110246147295822E-05</v>
      </c>
    </row>
    <row r="34" spans="1:20" ht="14.25" customHeight="1">
      <c r="A34" s="285"/>
      <c r="B34" s="253"/>
      <c r="C34" s="258"/>
      <c r="D34" s="258"/>
      <c r="E34" s="259"/>
      <c r="F34" s="260"/>
      <c r="G34" s="309"/>
      <c r="H34" s="261"/>
      <c r="I34" s="284"/>
      <c r="L34" s="472" t="s">
        <v>461</v>
      </c>
      <c r="M34" s="461"/>
      <c r="N34" s="462"/>
      <c r="O34" s="270"/>
      <c r="P34" s="271"/>
      <c r="Q34" s="272"/>
      <c r="R34" s="308">
        <f>R35-SUM(R25:R33)</f>
        <v>36228.057</v>
      </c>
      <c r="S34" s="261"/>
      <c r="T34" s="260"/>
    </row>
    <row r="35" spans="1:20" ht="14.25" customHeight="1">
      <c r="A35" s="463" t="s">
        <v>462</v>
      </c>
      <c r="B35" s="461"/>
      <c r="C35" s="462"/>
      <c r="D35" s="253"/>
      <c r="E35" s="262"/>
      <c r="F35" s="260"/>
      <c r="G35" s="170">
        <v>82689.033</v>
      </c>
      <c r="H35" s="171">
        <v>1.0746753858183689</v>
      </c>
      <c r="I35" s="171">
        <v>1</v>
      </c>
      <c r="L35" s="463" t="s">
        <v>462</v>
      </c>
      <c r="M35" s="461"/>
      <c r="N35" s="462"/>
      <c r="O35" s="273"/>
      <c r="P35" s="262"/>
      <c r="Q35" s="260"/>
      <c r="R35" s="170">
        <v>164976.918</v>
      </c>
      <c r="S35" s="171">
        <v>1.087303150328934</v>
      </c>
      <c r="T35" s="171">
        <v>1</v>
      </c>
    </row>
    <row r="36" spans="7:20" ht="14.25" customHeight="1">
      <c r="G36" s="307"/>
      <c r="O36" s="287"/>
      <c r="P36" s="288"/>
      <c r="Q36" s="289"/>
      <c r="R36" s="290"/>
      <c r="S36" s="291"/>
      <c r="T36" s="267"/>
    </row>
    <row r="37" spans="2:20" ht="14.25" customHeight="1">
      <c r="B37" s="238" t="s">
        <v>479</v>
      </c>
      <c r="D37" s="234"/>
      <c r="E37" s="264"/>
      <c r="F37" s="275"/>
      <c r="G37" s="266" t="s">
        <v>454</v>
      </c>
      <c r="H37" s="275"/>
      <c r="I37" s="267"/>
      <c r="M37" s="238" t="s">
        <v>480</v>
      </c>
      <c r="O37" s="236"/>
      <c r="P37" s="264"/>
      <c r="Q37" s="275"/>
      <c r="R37" s="266" t="s">
        <v>454</v>
      </c>
      <c r="S37" s="275"/>
      <c r="T37" s="267"/>
    </row>
    <row r="38" spans="1:20" ht="14.25" customHeight="1">
      <c r="A38" s="464" t="s">
        <v>455</v>
      </c>
      <c r="B38" s="465"/>
      <c r="C38" s="466"/>
      <c r="D38" s="470" t="s">
        <v>31</v>
      </c>
      <c r="E38" s="245"/>
      <c r="F38" s="246"/>
      <c r="G38" s="243" t="s">
        <v>473</v>
      </c>
      <c r="H38" s="247"/>
      <c r="I38" s="248"/>
      <c r="L38" s="464" t="s">
        <v>455</v>
      </c>
      <c r="M38" s="465"/>
      <c r="N38" s="466"/>
      <c r="O38" s="482" t="s">
        <v>31</v>
      </c>
      <c r="P38" s="245"/>
      <c r="Q38" s="246"/>
      <c r="R38" s="243" t="s">
        <v>473</v>
      </c>
      <c r="S38" s="247"/>
      <c r="T38" s="248"/>
    </row>
    <row r="39" spans="1:20" ht="14.25" customHeight="1">
      <c r="A39" s="467"/>
      <c r="B39" s="468"/>
      <c r="C39" s="469"/>
      <c r="D39" s="471"/>
      <c r="E39" s="276" t="s">
        <v>456</v>
      </c>
      <c r="F39" s="277" t="s">
        <v>42</v>
      </c>
      <c r="G39" s="278" t="s">
        <v>457</v>
      </c>
      <c r="H39" s="277" t="s">
        <v>42</v>
      </c>
      <c r="I39" s="277" t="s">
        <v>30</v>
      </c>
      <c r="L39" s="467"/>
      <c r="M39" s="468"/>
      <c r="N39" s="469"/>
      <c r="O39" s="483"/>
      <c r="P39" s="279" t="s">
        <v>456</v>
      </c>
      <c r="Q39" s="280" t="s">
        <v>42</v>
      </c>
      <c r="R39" s="281" t="s">
        <v>457</v>
      </c>
      <c r="S39" s="280" t="s">
        <v>42</v>
      </c>
      <c r="T39" s="280" t="s">
        <v>30</v>
      </c>
    </row>
    <row r="40" spans="1:20" ht="14.25" customHeight="1">
      <c r="A40" s="460" t="s">
        <v>5</v>
      </c>
      <c r="B40" s="461"/>
      <c r="C40" s="462"/>
      <c r="D40" s="172" t="s">
        <v>2</v>
      </c>
      <c r="E40" s="170">
        <v>58075</v>
      </c>
      <c r="F40" s="171">
        <v>0.7654338886545762</v>
      </c>
      <c r="G40" s="170">
        <v>4670.091</v>
      </c>
      <c r="H40" s="171">
        <v>1.1950226103084174</v>
      </c>
      <c r="I40" s="171">
        <v>0.3882614611760954</v>
      </c>
      <c r="L40" s="460" t="s">
        <v>10</v>
      </c>
      <c r="M40" s="461"/>
      <c r="N40" s="462"/>
      <c r="O40" s="172"/>
      <c r="P40" s="170"/>
      <c r="Q40" s="171" t="s">
        <v>1</v>
      </c>
      <c r="R40" s="170">
        <v>5736.028</v>
      </c>
      <c r="S40" s="171">
        <v>0.8020350561435781</v>
      </c>
      <c r="T40" s="171">
        <v>0.7131349926309777</v>
      </c>
    </row>
    <row r="41" spans="1:20" ht="14.25" customHeight="1">
      <c r="A41" s="460" t="s">
        <v>8</v>
      </c>
      <c r="B41" s="461"/>
      <c r="C41" s="462"/>
      <c r="D41" s="172"/>
      <c r="E41" s="170"/>
      <c r="F41" s="171" t="s">
        <v>1</v>
      </c>
      <c r="G41" s="170">
        <v>1713.637</v>
      </c>
      <c r="H41" s="171">
        <v>1.1022874414888792</v>
      </c>
      <c r="I41" s="171">
        <v>0.08100958097315626</v>
      </c>
      <c r="L41" s="460" t="s">
        <v>14</v>
      </c>
      <c r="M41" s="461"/>
      <c r="N41" s="462"/>
      <c r="O41" s="172"/>
      <c r="P41" s="170"/>
      <c r="Q41" s="171" t="s">
        <v>1</v>
      </c>
      <c r="R41" s="170">
        <v>1754.589</v>
      </c>
      <c r="S41" s="171">
        <v>1.3435428219629968</v>
      </c>
      <c r="T41" s="171">
        <v>-0.22598016055704367</v>
      </c>
    </row>
    <row r="42" spans="1:21" ht="14.25" customHeight="1">
      <c r="A42" s="460" t="s">
        <v>0</v>
      </c>
      <c r="B42" s="461"/>
      <c r="C42" s="462"/>
      <c r="D42" s="172"/>
      <c r="E42" s="170"/>
      <c r="F42" s="171" t="s">
        <v>1</v>
      </c>
      <c r="G42" s="170">
        <v>599.104</v>
      </c>
      <c r="H42" s="171">
        <v>1.8562536212350773</v>
      </c>
      <c r="I42" s="171">
        <v>0.14078533719350386</v>
      </c>
      <c r="L42" s="460" t="s">
        <v>17</v>
      </c>
      <c r="M42" s="461"/>
      <c r="N42" s="462"/>
      <c r="O42" s="172" t="s">
        <v>2</v>
      </c>
      <c r="P42" s="170">
        <v>137084</v>
      </c>
      <c r="Q42" s="171">
        <v>0.9524550640255129</v>
      </c>
      <c r="R42" s="170">
        <v>2265.102</v>
      </c>
      <c r="S42" s="171">
        <v>0.8300232835781517</v>
      </c>
      <c r="T42" s="171">
        <v>0.2336428356279888</v>
      </c>
      <c r="U42" s="311"/>
    </row>
    <row r="43" spans="1:20" ht="14.25" customHeight="1">
      <c r="A43" s="473" t="s">
        <v>189</v>
      </c>
      <c r="B43" s="461"/>
      <c r="C43" s="462"/>
      <c r="D43" s="172" t="s">
        <v>2</v>
      </c>
      <c r="E43" s="170">
        <v>48</v>
      </c>
      <c r="F43" s="171" t="s">
        <v>481</v>
      </c>
      <c r="G43" s="170">
        <v>2.346</v>
      </c>
      <c r="H43" s="171" t="s">
        <v>481</v>
      </c>
      <c r="I43" s="171" t="s">
        <v>34</v>
      </c>
      <c r="L43" s="460" t="s">
        <v>16</v>
      </c>
      <c r="M43" s="461"/>
      <c r="N43" s="462"/>
      <c r="O43" s="172" t="s">
        <v>2</v>
      </c>
      <c r="P43" s="170">
        <v>215779</v>
      </c>
      <c r="Q43" s="171">
        <v>0.570801633741416</v>
      </c>
      <c r="R43" s="170">
        <v>1606.164</v>
      </c>
      <c r="S43" s="171">
        <v>0.6549206183515627</v>
      </c>
      <c r="T43" s="171">
        <v>0.42627099264709584</v>
      </c>
    </row>
    <row r="44" spans="1:20" ht="14.25" customHeight="1">
      <c r="A44" s="460" t="s">
        <v>4</v>
      </c>
      <c r="B44" s="461"/>
      <c r="C44" s="462"/>
      <c r="D44" s="172"/>
      <c r="E44" s="170"/>
      <c r="F44" s="171" t="s">
        <v>1</v>
      </c>
      <c r="G44" s="170">
        <v>10015.006</v>
      </c>
      <c r="H44" s="171">
        <v>1.01550224338152</v>
      </c>
      <c r="I44" s="171">
        <v>0.07788520662491664</v>
      </c>
      <c r="L44" s="460" t="s">
        <v>466</v>
      </c>
      <c r="M44" s="461"/>
      <c r="N44" s="462"/>
      <c r="O44" s="172" t="s">
        <v>2</v>
      </c>
      <c r="P44" s="170">
        <v>26082</v>
      </c>
      <c r="Q44" s="171">
        <v>1.0626629726205998</v>
      </c>
      <c r="R44" s="170">
        <v>456.95</v>
      </c>
      <c r="S44" s="171">
        <v>0.9622430929919138</v>
      </c>
      <c r="T44" s="171">
        <v>0.009031207784266457</v>
      </c>
    </row>
    <row r="45" spans="1:20" ht="14.25" customHeight="1">
      <c r="A45" s="472" t="s">
        <v>482</v>
      </c>
      <c r="B45" s="474"/>
      <c r="C45" s="475"/>
      <c r="D45" s="253"/>
      <c r="E45" s="262"/>
      <c r="F45" s="292"/>
      <c r="G45" s="308">
        <f>G48-SUM(G40:G44)</f>
        <v>668.0859999999993</v>
      </c>
      <c r="H45" s="261"/>
      <c r="I45" s="292"/>
      <c r="L45" s="460" t="s">
        <v>15</v>
      </c>
      <c r="M45" s="461"/>
      <c r="N45" s="462"/>
      <c r="O45" s="172" t="s">
        <v>2</v>
      </c>
      <c r="P45" s="170">
        <v>21891</v>
      </c>
      <c r="Q45" s="171" t="s">
        <v>481</v>
      </c>
      <c r="R45" s="170">
        <v>581.536</v>
      </c>
      <c r="S45" s="171" t="s">
        <v>481</v>
      </c>
      <c r="T45" s="171" t="s">
        <v>34</v>
      </c>
    </row>
    <row r="46" spans="1:20" ht="14.25" customHeight="1">
      <c r="A46" s="285"/>
      <c r="B46" s="293"/>
      <c r="C46" s="294"/>
      <c r="D46" s="253"/>
      <c r="E46" s="262"/>
      <c r="F46" s="292"/>
      <c r="G46" s="295"/>
      <c r="H46" s="261"/>
      <c r="I46" s="292"/>
      <c r="L46" s="460" t="s">
        <v>304</v>
      </c>
      <c r="M46" s="461"/>
      <c r="N46" s="462"/>
      <c r="O46" s="172" t="s">
        <v>2</v>
      </c>
      <c r="P46" s="170">
        <v>14715</v>
      </c>
      <c r="Q46" s="171" t="s">
        <v>481</v>
      </c>
      <c r="R46" s="170">
        <v>268.805</v>
      </c>
      <c r="S46" s="171" t="s">
        <v>481</v>
      </c>
      <c r="T46" s="171" t="s">
        <v>34</v>
      </c>
    </row>
    <row r="47" spans="1:20" ht="14.25" customHeight="1">
      <c r="A47" s="285"/>
      <c r="B47" s="253"/>
      <c r="C47" s="258"/>
      <c r="D47" s="258"/>
      <c r="E47" s="259"/>
      <c r="F47" s="292"/>
      <c r="G47" s="286"/>
      <c r="H47" s="261"/>
      <c r="I47" s="292"/>
      <c r="L47" s="463" t="s">
        <v>467</v>
      </c>
      <c r="M47" s="478"/>
      <c r="N47" s="479"/>
      <c r="O47" s="253"/>
      <c r="P47" s="262"/>
      <c r="Q47" s="296"/>
      <c r="R47" s="295"/>
      <c r="S47" s="261"/>
      <c r="T47" s="171" t="s">
        <v>34</v>
      </c>
    </row>
    <row r="48" spans="1:20" ht="14.25" customHeight="1">
      <c r="A48" s="463" t="s">
        <v>462</v>
      </c>
      <c r="B48" s="461"/>
      <c r="C48" s="462"/>
      <c r="D48" s="253"/>
      <c r="E48" s="262"/>
      <c r="F48" s="292"/>
      <c r="G48" s="170">
        <v>17668.27</v>
      </c>
      <c r="H48" s="171">
        <v>1.1249865252640237</v>
      </c>
      <c r="I48" s="171">
        <v>1</v>
      </c>
      <c r="L48" s="472" t="s">
        <v>461</v>
      </c>
      <c r="M48" s="461"/>
      <c r="N48" s="462"/>
      <c r="O48" s="270"/>
      <c r="P48" s="259"/>
      <c r="Q48" s="260"/>
      <c r="R48" s="308">
        <f>R49-SUM(R40:R47)</f>
        <v>2037.8899999999976</v>
      </c>
      <c r="S48" s="261"/>
      <c r="T48" s="260"/>
    </row>
    <row r="49" spans="12:20" s="268" customFormat="1" ht="14.25" customHeight="1">
      <c r="L49" s="463" t="s">
        <v>462</v>
      </c>
      <c r="M49" s="461"/>
      <c r="N49" s="462"/>
      <c r="O49" s="273"/>
      <c r="P49" s="262"/>
      <c r="Q49" s="260"/>
      <c r="R49" s="170">
        <v>14707.064</v>
      </c>
      <c r="S49" s="171">
        <v>0.8810633724253706</v>
      </c>
      <c r="T49" s="171">
        <v>1</v>
      </c>
    </row>
    <row r="50" spans="15:20" ht="14.25" customHeight="1">
      <c r="O50" s="236"/>
      <c r="P50" s="274"/>
      <c r="Q50" s="275"/>
      <c r="R50" s="297"/>
      <c r="S50" s="275"/>
      <c r="T50" s="267"/>
    </row>
    <row r="51" spans="2:20" ht="14.25" customHeight="1">
      <c r="B51" s="238" t="s">
        <v>483</v>
      </c>
      <c r="D51" s="234"/>
      <c r="E51" s="274"/>
      <c r="F51" s="275"/>
      <c r="G51" s="266" t="s">
        <v>454</v>
      </c>
      <c r="H51" s="275"/>
      <c r="I51" s="267"/>
      <c r="M51" s="238" t="s">
        <v>484</v>
      </c>
      <c r="O51" s="236"/>
      <c r="P51" s="274"/>
      <c r="Q51" s="275"/>
      <c r="R51" s="266" t="s">
        <v>454</v>
      </c>
      <c r="S51" s="275"/>
      <c r="T51" s="267"/>
    </row>
    <row r="52" spans="1:20" ht="14.25" customHeight="1">
      <c r="A52" s="464" t="s">
        <v>455</v>
      </c>
      <c r="B52" s="465"/>
      <c r="C52" s="466"/>
      <c r="D52" s="470" t="s">
        <v>31</v>
      </c>
      <c r="E52" s="245"/>
      <c r="F52" s="246"/>
      <c r="G52" s="243" t="s">
        <v>473</v>
      </c>
      <c r="H52" s="247"/>
      <c r="I52" s="248"/>
      <c r="L52" s="464" t="s">
        <v>455</v>
      </c>
      <c r="M52" s="465"/>
      <c r="N52" s="466"/>
      <c r="O52" s="482" t="s">
        <v>31</v>
      </c>
      <c r="P52" s="245"/>
      <c r="Q52" s="246"/>
      <c r="R52" s="243" t="s">
        <v>473</v>
      </c>
      <c r="S52" s="247"/>
      <c r="T52" s="248"/>
    </row>
    <row r="53" spans="1:20" ht="14.25" customHeight="1">
      <c r="A53" s="467"/>
      <c r="B53" s="468"/>
      <c r="C53" s="469"/>
      <c r="D53" s="471"/>
      <c r="E53" s="298" t="s">
        <v>456</v>
      </c>
      <c r="F53" s="299" t="s">
        <v>42</v>
      </c>
      <c r="G53" s="300" t="s">
        <v>457</v>
      </c>
      <c r="H53" s="299" t="s">
        <v>42</v>
      </c>
      <c r="I53" s="299" t="s">
        <v>30</v>
      </c>
      <c r="L53" s="467"/>
      <c r="M53" s="468"/>
      <c r="N53" s="469"/>
      <c r="O53" s="483"/>
      <c r="P53" s="279" t="s">
        <v>456</v>
      </c>
      <c r="Q53" s="280" t="s">
        <v>42</v>
      </c>
      <c r="R53" s="281" t="s">
        <v>457</v>
      </c>
      <c r="S53" s="280" t="s">
        <v>42</v>
      </c>
      <c r="T53" s="280" t="s">
        <v>30</v>
      </c>
    </row>
    <row r="54" spans="1:20" ht="14.25" customHeight="1">
      <c r="A54" s="460" t="s">
        <v>190</v>
      </c>
      <c r="B54" s="476"/>
      <c r="C54" s="477"/>
      <c r="D54" s="172" t="s">
        <v>2</v>
      </c>
      <c r="E54" s="170">
        <v>64781</v>
      </c>
      <c r="F54" s="171">
        <v>1.0043098770599816</v>
      </c>
      <c r="G54" s="170">
        <v>3124.911</v>
      </c>
      <c r="H54" s="171">
        <v>1.0427656199893685</v>
      </c>
      <c r="I54" s="171">
        <v>0.00869135726111636</v>
      </c>
      <c r="L54" s="463" t="s">
        <v>10</v>
      </c>
      <c r="M54" s="461"/>
      <c r="N54" s="462"/>
      <c r="O54" s="172"/>
      <c r="P54" s="170"/>
      <c r="Q54" s="171" t="s">
        <v>1</v>
      </c>
      <c r="R54" s="170">
        <v>19633.751</v>
      </c>
      <c r="S54" s="171">
        <v>0.8630192527294308</v>
      </c>
      <c r="T54" s="171">
        <v>-0.23707500366302373</v>
      </c>
    </row>
    <row r="55" spans="1:20" ht="14.25" customHeight="1">
      <c r="A55" s="463" t="s">
        <v>188</v>
      </c>
      <c r="B55" s="478"/>
      <c r="C55" s="479"/>
      <c r="D55" s="172" t="s">
        <v>2</v>
      </c>
      <c r="E55" s="170">
        <v>32503</v>
      </c>
      <c r="F55" s="171">
        <v>0.6898212997156076</v>
      </c>
      <c r="G55" s="170">
        <v>2656.902</v>
      </c>
      <c r="H55" s="171">
        <v>0.7192057207251226</v>
      </c>
      <c r="I55" s="171">
        <v>-0.07034812697853365</v>
      </c>
      <c r="L55" s="460" t="s">
        <v>299</v>
      </c>
      <c r="M55" s="461"/>
      <c r="N55" s="462"/>
      <c r="O55" s="172" t="s">
        <v>2</v>
      </c>
      <c r="P55" s="170">
        <v>350729</v>
      </c>
      <c r="Q55" s="171">
        <v>1.0343638760517522</v>
      </c>
      <c r="R55" s="170">
        <v>17273.832</v>
      </c>
      <c r="S55" s="171">
        <v>1.406277804358429</v>
      </c>
      <c r="T55" s="171">
        <v>0.3796506137219379</v>
      </c>
    </row>
    <row r="56" spans="1:20" ht="14.25" customHeight="1">
      <c r="A56" s="460" t="s">
        <v>12</v>
      </c>
      <c r="B56" s="476"/>
      <c r="C56" s="477"/>
      <c r="D56" s="172" t="s">
        <v>2</v>
      </c>
      <c r="E56" s="170">
        <v>225513</v>
      </c>
      <c r="F56" s="171">
        <v>1.118144631479783</v>
      </c>
      <c r="G56" s="170">
        <v>1883.903</v>
      </c>
      <c r="H56" s="171">
        <v>1.0861561008908784</v>
      </c>
      <c r="I56" s="171">
        <v>0.010134310556617013</v>
      </c>
      <c r="L56" s="460" t="s">
        <v>16</v>
      </c>
      <c r="M56" s="461"/>
      <c r="N56" s="462"/>
      <c r="O56" s="172" t="s">
        <v>499</v>
      </c>
      <c r="P56" s="170">
        <v>3093.984</v>
      </c>
      <c r="Q56" s="171">
        <v>1.1043577023815558</v>
      </c>
      <c r="R56" s="170">
        <v>19659.863</v>
      </c>
      <c r="S56" s="171">
        <v>1.5305284556105119</v>
      </c>
      <c r="T56" s="171">
        <v>0.5184312855547233</v>
      </c>
    </row>
    <row r="57" spans="1:20" ht="14.25" customHeight="1">
      <c r="A57" s="460" t="s">
        <v>4</v>
      </c>
      <c r="B57" s="476"/>
      <c r="C57" s="477"/>
      <c r="D57" s="172"/>
      <c r="E57" s="170"/>
      <c r="F57" s="171" t="s">
        <v>1</v>
      </c>
      <c r="G57" s="170">
        <v>1131.554</v>
      </c>
      <c r="H57" s="171">
        <v>0.9156819745094072</v>
      </c>
      <c r="I57" s="171">
        <v>-0.007066313934200597</v>
      </c>
      <c r="L57" s="460" t="s">
        <v>279</v>
      </c>
      <c r="M57" s="461"/>
      <c r="N57" s="462"/>
      <c r="O57" s="172" t="s">
        <v>485</v>
      </c>
      <c r="P57" s="170">
        <v>188194</v>
      </c>
      <c r="Q57" s="171">
        <v>1.4018279465768833</v>
      </c>
      <c r="R57" s="170">
        <v>8606.136</v>
      </c>
      <c r="S57" s="171" t="s">
        <v>486</v>
      </c>
      <c r="T57" s="171">
        <v>0.35484125451753906</v>
      </c>
    </row>
    <row r="58" spans="1:20" ht="14.25" customHeight="1">
      <c r="A58" s="460" t="s">
        <v>0</v>
      </c>
      <c r="B58" s="476"/>
      <c r="C58" s="477"/>
      <c r="D58" s="172"/>
      <c r="E58" s="170"/>
      <c r="F58" s="171" t="s">
        <v>1</v>
      </c>
      <c r="G58" s="170">
        <v>13664.154</v>
      </c>
      <c r="H58" s="171" t="s">
        <v>487</v>
      </c>
      <c r="I58" s="171">
        <v>0.8766532299821511</v>
      </c>
      <c r="L58" s="460" t="s">
        <v>458</v>
      </c>
      <c r="M58" s="461"/>
      <c r="N58" s="462"/>
      <c r="O58" s="172" t="s">
        <v>2</v>
      </c>
      <c r="P58" s="170">
        <v>468727</v>
      </c>
      <c r="Q58" s="171">
        <v>1.2651747443884216</v>
      </c>
      <c r="R58" s="170">
        <v>6267.099</v>
      </c>
      <c r="S58" s="171">
        <v>1.0160422544984329</v>
      </c>
      <c r="T58" s="171">
        <v>0.0075277229655535795</v>
      </c>
    </row>
    <row r="59" spans="1:20" ht="14.25" customHeight="1">
      <c r="A59" s="460" t="s">
        <v>465</v>
      </c>
      <c r="B59" s="476"/>
      <c r="C59" s="477"/>
      <c r="D59" s="172" t="s">
        <v>2</v>
      </c>
      <c r="E59" s="170">
        <v>7569</v>
      </c>
      <c r="F59" s="171">
        <v>0.8792983271375465</v>
      </c>
      <c r="G59" s="170">
        <v>1318.159</v>
      </c>
      <c r="H59" s="171">
        <v>1.1021101442101884</v>
      </c>
      <c r="I59" s="171">
        <v>0.008282349819975011</v>
      </c>
      <c r="L59" s="460" t="s">
        <v>464</v>
      </c>
      <c r="M59" s="461"/>
      <c r="N59" s="462"/>
      <c r="O59" s="172"/>
      <c r="P59" s="170"/>
      <c r="Q59" s="171" t="s">
        <v>1</v>
      </c>
      <c r="R59" s="170">
        <v>2455.826</v>
      </c>
      <c r="S59" s="171">
        <v>0.9719145857672495</v>
      </c>
      <c r="T59" s="171">
        <v>-0.005398756838975607</v>
      </c>
    </row>
    <row r="60" spans="1:20" ht="14.25" customHeight="1">
      <c r="A60" s="460" t="s">
        <v>468</v>
      </c>
      <c r="B60" s="476"/>
      <c r="C60" s="477"/>
      <c r="D60" s="172"/>
      <c r="E60" s="170"/>
      <c r="F60" s="171" t="s">
        <v>1</v>
      </c>
      <c r="G60" s="170">
        <v>355.877</v>
      </c>
      <c r="H60" s="171">
        <v>1.01541336757258</v>
      </c>
      <c r="I60" s="171">
        <v>0.0003663502233535992</v>
      </c>
      <c r="L60" s="460" t="s">
        <v>469</v>
      </c>
      <c r="M60" s="461"/>
      <c r="N60" s="462"/>
      <c r="O60" s="172"/>
      <c r="P60" s="170"/>
      <c r="Q60" s="171" t="s">
        <v>1</v>
      </c>
      <c r="R60" s="170">
        <v>2369.616</v>
      </c>
      <c r="S60" s="171">
        <v>0.9475215895990854</v>
      </c>
      <c r="T60" s="171">
        <v>-0.009984193082659269</v>
      </c>
    </row>
    <row r="61" spans="1:20" ht="13.5" customHeight="1">
      <c r="A61" s="460" t="s">
        <v>191</v>
      </c>
      <c r="B61" s="476"/>
      <c r="C61" s="477"/>
      <c r="D61" s="172" t="s">
        <v>2</v>
      </c>
      <c r="E61" s="170">
        <v>89026</v>
      </c>
      <c r="F61" s="171">
        <v>0.9094772543851584</v>
      </c>
      <c r="G61" s="170">
        <v>2310.658</v>
      </c>
      <c r="H61" s="171">
        <v>0.8644252629105926</v>
      </c>
      <c r="I61" s="171">
        <v>-0.02457700010979656</v>
      </c>
      <c r="L61" s="463" t="s">
        <v>9</v>
      </c>
      <c r="M61" s="461"/>
      <c r="N61" s="462"/>
      <c r="O61" s="172" t="s">
        <v>2</v>
      </c>
      <c r="P61" s="170">
        <v>169040</v>
      </c>
      <c r="Q61" s="171">
        <v>1.1145763963524393</v>
      </c>
      <c r="R61" s="170">
        <v>1299.51</v>
      </c>
      <c r="S61" s="171">
        <v>1.5152267750578918</v>
      </c>
      <c r="T61" s="171">
        <v>0.03361583120056345</v>
      </c>
    </row>
    <row r="62" spans="1:20" ht="13.5">
      <c r="A62" s="472" t="s">
        <v>478</v>
      </c>
      <c r="B62" s="480"/>
      <c r="C62" s="481"/>
      <c r="D62" s="253"/>
      <c r="E62" s="262"/>
      <c r="F62" s="260"/>
      <c r="G62" s="308">
        <f>G63-SUM(G54:G61)</f>
        <v>11545.409000000003</v>
      </c>
      <c r="H62" s="261"/>
      <c r="I62" s="260"/>
      <c r="L62" s="472" t="s">
        <v>461</v>
      </c>
      <c r="M62" s="461"/>
      <c r="N62" s="462"/>
      <c r="O62" s="270"/>
      <c r="P62" s="259"/>
      <c r="Q62" s="260"/>
      <c r="R62" s="308">
        <f>R63-SUM(R54:R61)</f>
        <v>13206.127000000008</v>
      </c>
      <c r="S62" s="261"/>
      <c r="T62" s="260"/>
    </row>
    <row r="63" spans="1:20" ht="13.5">
      <c r="A63" s="463" t="s">
        <v>462</v>
      </c>
      <c r="B63" s="478"/>
      <c r="C63" s="479"/>
      <c r="D63" s="253"/>
      <c r="E63" s="262"/>
      <c r="F63" s="260"/>
      <c r="G63" s="170">
        <v>37991.527</v>
      </c>
      <c r="H63" s="171">
        <v>1.6343201436939416</v>
      </c>
      <c r="I63" s="171">
        <v>1</v>
      </c>
      <c r="L63" s="463" t="s">
        <v>462</v>
      </c>
      <c r="M63" s="461"/>
      <c r="N63" s="462"/>
      <c r="O63" s="273"/>
      <c r="P63" s="262"/>
      <c r="Q63" s="260"/>
      <c r="R63" s="170">
        <v>90771.76</v>
      </c>
      <c r="S63" s="171">
        <v>1.169334097432897</v>
      </c>
      <c r="T63" s="171">
        <v>1</v>
      </c>
    </row>
    <row r="65" spans="7:18" ht="13.5">
      <c r="G65" s="70"/>
      <c r="R65" s="312"/>
    </row>
  </sheetData>
  <mergeCells count="101">
    <mergeCell ref="L62:N62"/>
    <mergeCell ref="L63:N63"/>
    <mergeCell ref="A38:C39"/>
    <mergeCell ref="D38:D39"/>
    <mergeCell ref="A40:C40"/>
    <mergeCell ref="A41:C41"/>
    <mergeCell ref="A42:C42"/>
    <mergeCell ref="A43:C43"/>
    <mergeCell ref="A44:C44"/>
    <mergeCell ref="A45:C45"/>
    <mergeCell ref="O52:O53"/>
    <mergeCell ref="L54:N54"/>
    <mergeCell ref="L55:N55"/>
    <mergeCell ref="L56:N56"/>
    <mergeCell ref="O38:O39"/>
    <mergeCell ref="L40:N40"/>
    <mergeCell ref="L41:N41"/>
    <mergeCell ref="L42:N42"/>
    <mergeCell ref="O23:O24"/>
    <mergeCell ref="L25:N25"/>
    <mergeCell ref="L26:N26"/>
    <mergeCell ref="L27:N27"/>
    <mergeCell ref="L4:N5"/>
    <mergeCell ref="O4:O5"/>
    <mergeCell ref="L6:N6"/>
    <mergeCell ref="L7:N7"/>
    <mergeCell ref="L8:N8"/>
    <mergeCell ref="L9:N9"/>
    <mergeCell ref="L10:N10"/>
    <mergeCell ref="L11:N11"/>
    <mergeCell ref="L58:N58"/>
    <mergeCell ref="L59:N59"/>
    <mergeCell ref="L60:N60"/>
    <mergeCell ref="L61:N61"/>
    <mergeCell ref="L57:N57"/>
    <mergeCell ref="L47:N47"/>
    <mergeCell ref="L48:N48"/>
    <mergeCell ref="L49:N49"/>
    <mergeCell ref="L52:N53"/>
    <mergeCell ref="L44:N44"/>
    <mergeCell ref="L45:N45"/>
    <mergeCell ref="L46:N46"/>
    <mergeCell ref="L43:N43"/>
    <mergeCell ref="L34:N34"/>
    <mergeCell ref="L35:N35"/>
    <mergeCell ref="L38:N39"/>
    <mergeCell ref="L30:N30"/>
    <mergeCell ref="L31:N31"/>
    <mergeCell ref="L32:N32"/>
    <mergeCell ref="L33:N33"/>
    <mergeCell ref="L28:N28"/>
    <mergeCell ref="L29:N29"/>
    <mergeCell ref="L20:N20"/>
    <mergeCell ref="L23:N24"/>
    <mergeCell ref="L16:N16"/>
    <mergeCell ref="L17:N17"/>
    <mergeCell ref="L18:N18"/>
    <mergeCell ref="L19:N19"/>
    <mergeCell ref="L12:N12"/>
    <mergeCell ref="L13:N13"/>
    <mergeCell ref="L14:N14"/>
    <mergeCell ref="L15:N15"/>
    <mergeCell ref="A57:C57"/>
    <mergeCell ref="A62:C62"/>
    <mergeCell ref="A63:C63"/>
    <mergeCell ref="A58:C58"/>
    <mergeCell ref="A59:C59"/>
    <mergeCell ref="A60:C60"/>
    <mergeCell ref="A61:C61"/>
    <mergeCell ref="A12:C12"/>
    <mergeCell ref="A54:C54"/>
    <mergeCell ref="A55:C55"/>
    <mergeCell ref="A56:C56"/>
    <mergeCell ref="A23:C24"/>
    <mergeCell ref="A25:C25"/>
    <mergeCell ref="A26:C26"/>
    <mergeCell ref="A27:C27"/>
    <mergeCell ref="A28:C28"/>
    <mergeCell ref="A29:C29"/>
    <mergeCell ref="A8:C8"/>
    <mergeCell ref="A9:C9"/>
    <mergeCell ref="A10:C10"/>
    <mergeCell ref="A11:C11"/>
    <mergeCell ref="D4:D5"/>
    <mergeCell ref="A4:C5"/>
    <mergeCell ref="A6:C6"/>
    <mergeCell ref="A7:C7"/>
    <mergeCell ref="D52:D53"/>
    <mergeCell ref="A16:C16"/>
    <mergeCell ref="A17:C17"/>
    <mergeCell ref="A48:C48"/>
    <mergeCell ref="D23:D24"/>
    <mergeCell ref="A30:C30"/>
    <mergeCell ref="A31:C31"/>
    <mergeCell ref="A32:C32"/>
    <mergeCell ref="A33:C33"/>
    <mergeCell ref="A35:C35"/>
    <mergeCell ref="A13:C13"/>
    <mergeCell ref="A14:C14"/>
    <mergeCell ref="A15:C15"/>
    <mergeCell ref="A52:C53"/>
  </mergeCells>
  <printOptions/>
  <pageMargins left="0.3937007874015748" right="0.5118110236220472" top="0.6299212598425197" bottom="0.5905511811023623" header="0.2755905511811024" footer="0.11811023622047245"/>
  <pageSetup horizontalDpi="300" verticalDpi="300" orientation="portrait" paperSize="9" scale="82" r:id="rId1"/>
  <headerFooter alignWithMargins="0">
    <oddFooter>&amp;C&amp;"ＭＳ 明朝,標準"-14-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N103"/>
  <sheetViews>
    <sheetView showGridLines="0" zoomScale="110" zoomScaleNormal="110" workbookViewId="0" topLeftCell="A1">
      <selection activeCell="I36" sqref="I36"/>
    </sheetView>
  </sheetViews>
  <sheetFormatPr defaultColWidth="9.00390625" defaultRowHeight="13.5"/>
  <cols>
    <col min="1" max="1" width="1.37890625" style="8" customWidth="1"/>
    <col min="2" max="2" width="1.25" style="8" customWidth="1"/>
    <col min="3" max="3" width="5.625" style="8" customWidth="1"/>
    <col min="4" max="4" width="11.375" style="8" customWidth="1"/>
    <col min="5" max="5" width="3.75390625" style="9" customWidth="1"/>
    <col min="6" max="6" width="8.25390625" style="10" customWidth="1"/>
    <col min="7" max="14" width="8.25390625" style="8" customWidth="1"/>
    <col min="15" max="15" width="2.375" style="8" customWidth="1"/>
    <col min="16" max="16" width="2.625" style="8" customWidth="1"/>
    <col min="17" max="17" width="9.625" style="8" customWidth="1"/>
    <col min="18" max="18" width="9.00390625" style="8" customWidth="1"/>
    <col min="19" max="19" width="12.875" style="8" customWidth="1"/>
    <col min="20" max="20" width="9.00390625" style="8" customWidth="1"/>
    <col min="21" max="21" width="6.875" style="8" customWidth="1"/>
    <col min="22" max="22" width="6.75390625" style="8" customWidth="1"/>
    <col min="23" max="23" width="16.00390625" style="8" customWidth="1"/>
    <col min="24" max="24" width="13.00390625" style="8" customWidth="1"/>
    <col min="25" max="16384" width="9.00390625" style="8" customWidth="1"/>
  </cols>
  <sheetData>
    <row r="1" ht="17.25">
      <c r="A1" s="64" t="s">
        <v>451</v>
      </c>
    </row>
    <row r="2" ht="18.75" customHeight="1">
      <c r="A2" s="67" t="s">
        <v>240</v>
      </c>
    </row>
    <row r="3" spans="1:14" ht="12.75" customHeight="1">
      <c r="A3" s="134"/>
      <c r="B3" s="135"/>
      <c r="C3" s="135"/>
      <c r="D3" s="135"/>
      <c r="E3" s="136" t="s">
        <v>25</v>
      </c>
      <c r="F3" s="350" t="s">
        <v>356</v>
      </c>
      <c r="G3" s="351"/>
      <c r="H3" s="351"/>
      <c r="I3" s="351"/>
      <c r="J3" s="351"/>
      <c r="K3" s="352"/>
      <c r="L3" s="350" t="s">
        <v>330</v>
      </c>
      <c r="M3" s="351"/>
      <c r="N3" s="352"/>
    </row>
    <row r="4" spans="1:14" ht="12.75" customHeight="1">
      <c r="A4" s="137" t="s">
        <v>26</v>
      </c>
      <c r="B4" s="138"/>
      <c r="C4" s="138"/>
      <c r="D4" s="139"/>
      <c r="E4" s="140"/>
      <c r="F4" s="359" t="s">
        <v>27</v>
      </c>
      <c r="G4" s="359" t="s">
        <v>313</v>
      </c>
      <c r="H4" s="141" t="s">
        <v>28</v>
      </c>
      <c r="I4" s="359" t="s">
        <v>313</v>
      </c>
      <c r="J4" s="359" t="s">
        <v>29</v>
      </c>
      <c r="K4" s="359" t="s">
        <v>30</v>
      </c>
      <c r="L4" s="359" t="s">
        <v>27</v>
      </c>
      <c r="M4" s="141" t="s">
        <v>28</v>
      </c>
      <c r="N4" s="359" t="s">
        <v>29</v>
      </c>
    </row>
    <row r="5" spans="1:14" ht="12.75" customHeight="1">
      <c r="A5" s="142"/>
      <c r="B5" s="143"/>
      <c r="C5" s="143"/>
      <c r="D5" s="143"/>
      <c r="E5" s="144" t="s">
        <v>31</v>
      </c>
      <c r="F5" s="360"/>
      <c r="G5" s="360"/>
      <c r="H5" s="145" t="s">
        <v>32</v>
      </c>
      <c r="I5" s="360"/>
      <c r="J5" s="360"/>
      <c r="K5" s="360"/>
      <c r="L5" s="360"/>
      <c r="M5" s="145" t="s">
        <v>32</v>
      </c>
      <c r="N5" s="360"/>
    </row>
    <row r="6" spans="1:14" ht="18" customHeight="1">
      <c r="A6" s="353" t="s">
        <v>33</v>
      </c>
      <c r="B6" s="354"/>
      <c r="C6" s="354"/>
      <c r="D6" s="355"/>
      <c r="E6" s="172"/>
      <c r="F6" s="172"/>
      <c r="G6" s="172"/>
      <c r="H6" s="170">
        <v>401947.131</v>
      </c>
      <c r="I6" s="171">
        <v>1.1292664250642037</v>
      </c>
      <c r="J6" s="171">
        <v>1</v>
      </c>
      <c r="K6" s="171">
        <v>1</v>
      </c>
      <c r="L6" s="172"/>
      <c r="M6" s="170">
        <v>355936.493</v>
      </c>
      <c r="N6" s="171">
        <v>1</v>
      </c>
    </row>
    <row r="7" spans="1:14" ht="13.5">
      <c r="A7" s="356" t="s">
        <v>43</v>
      </c>
      <c r="B7" s="357"/>
      <c r="C7" s="357"/>
      <c r="D7" s="358"/>
      <c r="E7" s="172"/>
      <c r="F7" s="170"/>
      <c r="G7" s="171" t="s">
        <v>1</v>
      </c>
      <c r="H7" s="170">
        <v>30652.757</v>
      </c>
      <c r="I7" s="171">
        <v>1.2010343168704167</v>
      </c>
      <c r="J7" s="171">
        <v>0.07626066871963816</v>
      </c>
      <c r="K7" s="171">
        <v>0.11151314615546083</v>
      </c>
      <c r="L7" s="170"/>
      <c r="M7" s="170">
        <v>25521.966</v>
      </c>
      <c r="N7" s="171">
        <v>0.07170370698685286</v>
      </c>
    </row>
    <row r="8" spans="1:14" ht="13.5">
      <c r="A8" s="367"/>
      <c r="B8" s="361" t="s">
        <v>44</v>
      </c>
      <c r="C8" s="362"/>
      <c r="D8" s="363"/>
      <c r="E8" s="172" t="s">
        <v>6</v>
      </c>
      <c r="F8" s="170">
        <v>10</v>
      </c>
      <c r="G8" s="171" t="s">
        <v>364</v>
      </c>
      <c r="H8" s="170">
        <v>219.74</v>
      </c>
      <c r="I8" s="171" t="s">
        <v>365</v>
      </c>
      <c r="J8" s="171">
        <v>0.0005466888131613508</v>
      </c>
      <c r="K8" s="171">
        <v>0.004699326273197951</v>
      </c>
      <c r="L8" s="170">
        <v>3</v>
      </c>
      <c r="M8" s="170">
        <v>3.521</v>
      </c>
      <c r="N8" s="171">
        <v>9.892214114724112E-06</v>
      </c>
    </row>
    <row r="9" spans="1:14" ht="13.5">
      <c r="A9" s="367"/>
      <c r="B9" s="369" t="s">
        <v>45</v>
      </c>
      <c r="C9" s="370"/>
      <c r="D9" s="371"/>
      <c r="E9" s="172" t="s">
        <v>2</v>
      </c>
      <c r="F9" s="170">
        <v>109985</v>
      </c>
      <c r="G9" s="171">
        <v>0.7833522075739122</v>
      </c>
      <c r="H9" s="170">
        <v>27750.213</v>
      </c>
      <c r="I9" s="171">
        <v>1.1933755393693504</v>
      </c>
      <c r="J9" s="171">
        <v>0.06903946031648625</v>
      </c>
      <c r="K9" s="171">
        <v>0.0977310290720159</v>
      </c>
      <c r="L9" s="170">
        <v>140403</v>
      </c>
      <c r="M9" s="170">
        <v>23253.546</v>
      </c>
      <c r="N9" s="171">
        <v>0.06533060379397512</v>
      </c>
    </row>
    <row r="10" spans="1:14" ht="13.5">
      <c r="A10" s="367"/>
      <c r="B10" s="12"/>
      <c r="C10" s="364" t="s">
        <v>46</v>
      </c>
      <c r="D10" s="366"/>
      <c r="E10" s="172" t="s">
        <v>2</v>
      </c>
      <c r="F10" s="170">
        <v>109356</v>
      </c>
      <c r="G10" s="171">
        <v>0.7815050382334024</v>
      </c>
      <c r="H10" s="170">
        <v>23370.53</v>
      </c>
      <c r="I10" s="171">
        <v>1.1674035745016869</v>
      </c>
      <c r="J10" s="171">
        <v>0.05814329347707174</v>
      </c>
      <c r="K10" s="171">
        <v>0.07283732948888907</v>
      </c>
      <c r="L10" s="170">
        <v>139930</v>
      </c>
      <c r="M10" s="170">
        <v>20019.238</v>
      </c>
      <c r="N10" s="171">
        <v>0.05624384797205944</v>
      </c>
    </row>
    <row r="11" spans="1:14" ht="13.5">
      <c r="A11" s="368"/>
      <c r="B11" s="361" t="s">
        <v>47</v>
      </c>
      <c r="C11" s="362"/>
      <c r="D11" s="363"/>
      <c r="E11" s="172" t="s">
        <v>2</v>
      </c>
      <c r="F11" s="170">
        <v>5019</v>
      </c>
      <c r="G11" s="171">
        <v>1.520909090909091</v>
      </c>
      <c r="H11" s="170">
        <v>154.3</v>
      </c>
      <c r="I11" s="171" t="s">
        <v>366</v>
      </c>
      <c r="J11" s="171">
        <v>0.0003838813318958607</v>
      </c>
      <c r="K11" s="171">
        <v>0.0017572892599315836</v>
      </c>
      <c r="L11" s="170">
        <v>3300</v>
      </c>
      <c r="M11" s="170">
        <v>73.446</v>
      </c>
      <c r="N11" s="171">
        <v>0.0002063457988838475</v>
      </c>
    </row>
    <row r="12" spans="1:14" ht="13.5">
      <c r="A12" s="361" t="s">
        <v>48</v>
      </c>
      <c r="B12" s="362"/>
      <c r="C12" s="362"/>
      <c r="D12" s="363"/>
      <c r="E12" s="172"/>
      <c r="F12" s="170"/>
      <c r="G12" s="171" t="s">
        <v>1</v>
      </c>
      <c r="H12" s="170">
        <v>38.96</v>
      </c>
      <c r="I12" s="171" t="s">
        <v>360</v>
      </c>
      <c r="J12" s="171">
        <v>9.69281703866671E-05</v>
      </c>
      <c r="K12" s="171">
        <v>0.0004900171129989547</v>
      </c>
      <c r="L12" s="170"/>
      <c r="M12" s="170">
        <v>16.414</v>
      </c>
      <c r="N12" s="171">
        <v>4.611496804290871E-05</v>
      </c>
    </row>
    <row r="13" spans="1:14" ht="13.5">
      <c r="A13" s="356" t="s">
        <v>49</v>
      </c>
      <c r="B13" s="357"/>
      <c r="C13" s="357"/>
      <c r="D13" s="358"/>
      <c r="E13" s="172"/>
      <c r="F13" s="170"/>
      <c r="G13" s="171" t="s">
        <v>1</v>
      </c>
      <c r="H13" s="170">
        <v>26896.456</v>
      </c>
      <c r="I13" s="171">
        <v>1.1712994178745815</v>
      </c>
      <c r="J13" s="171">
        <v>0.06691540733997677</v>
      </c>
      <c r="K13" s="171">
        <v>0.08549185951301089</v>
      </c>
      <c r="L13" s="170"/>
      <c r="M13" s="170">
        <v>22962.921</v>
      </c>
      <c r="N13" s="171">
        <v>0.06451409577719248</v>
      </c>
    </row>
    <row r="14" spans="1:14" ht="13.5">
      <c r="A14" s="367"/>
      <c r="B14" s="364" t="s">
        <v>50</v>
      </c>
      <c r="C14" s="365"/>
      <c r="D14" s="366"/>
      <c r="E14" s="172"/>
      <c r="F14" s="170"/>
      <c r="G14" s="171" t="s">
        <v>1</v>
      </c>
      <c r="H14" s="170">
        <v>615.962</v>
      </c>
      <c r="I14" s="171">
        <v>1.1678045247633437</v>
      </c>
      <c r="J14" s="171">
        <v>0.0015324453205264948</v>
      </c>
      <c r="K14" s="171">
        <v>0.001923663827482679</v>
      </c>
      <c r="L14" s="170"/>
      <c r="M14" s="170">
        <v>527.453</v>
      </c>
      <c r="N14" s="171">
        <v>0.0014818739027133135</v>
      </c>
    </row>
    <row r="15" spans="1:14" ht="13.5">
      <c r="A15" s="367"/>
      <c r="B15" s="364" t="s">
        <v>51</v>
      </c>
      <c r="C15" s="365"/>
      <c r="D15" s="366"/>
      <c r="E15" s="172" t="s">
        <v>2</v>
      </c>
      <c r="F15" s="170">
        <v>91766</v>
      </c>
      <c r="G15" s="171">
        <v>1.1806801075614684</v>
      </c>
      <c r="H15" s="170">
        <v>3497.78</v>
      </c>
      <c r="I15" s="171">
        <v>1.1151960276374306</v>
      </c>
      <c r="J15" s="171">
        <v>0.00870208972831305</v>
      </c>
      <c r="K15" s="171">
        <v>0.007852727449682398</v>
      </c>
      <c r="L15" s="170">
        <v>77723</v>
      </c>
      <c r="M15" s="170">
        <v>3136.471</v>
      </c>
      <c r="N15" s="171">
        <v>0.00881188375365602</v>
      </c>
    </row>
    <row r="16" spans="1:14" ht="13.5">
      <c r="A16" s="367"/>
      <c r="B16" s="361" t="s">
        <v>52</v>
      </c>
      <c r="C16" s="362"/>
      <c r="D16" s="363"/>
      <c r="E16" s="172" t="s">
        <v>2</v>
      </c>
      <c r="F16" s="170">
        <v>361885</v>
      </c>
      <c r="G16" s="171">
        <v>1.7167138675812734</v>
      </c>
      <c r="H16" s="170">
        <v>816.639</v>
      </c>
      <c r="I16" s="171">
        <v>1.7690566348370103</v>
      </c>
      <c r="J16" s="171">
        <v>0.0020317074983674907</v>
      </c>
      <c r="K16" s="171">
        <v>0.00771593299792974</v>
      </c>
      <c r="L16" s="170">
        <v>210801</v>
      </c>
      <c r="M16" s="170">
        <v>461.624</v>
      </c>
      <c r="N16" s="171">
        <v>0.0012969279887802907</v>
      </c>
    </row>
    <row r="17" spans="1:14" ht="13.5">
      <c r="A17" s="368"/>
      <c r="B17" s="361" t="s">
        <v>53</v>
      </c>
      <c r="C17" s="362"/>
      <c r="D17" s="363"/>
      <c r="E17" s="172" t="s">
        <v>2</v>
      </c>
      <c r="F17" s="170">
        <v>761067</v>
      </c>
      <c r="G17" s="171">
        <v>1.165325358983546</v>
      </c>
      <c r="H17" s="170">
        <v>18868.394</v>
      </c>
      <c r="I17" s="171">
        <v>1.1405339652360804</v>
      </c>
      <c r="J17" s="171">
        <v>0.0469424771189622</v>
      </c>
      <c r="K17" s="171">
        <v>0.05053005350632173</v>
      </c>
      <c r="L17" s="170">
        <v>653094</v>
      </c>
      <c r="M17" s="170">
        <v>16543.474</v>
      </c>
      <c r="N17" s="171">
        <v>0.04647872394472348</v>
      </c>
    </row>
    <row r="18" spans="1:14" ht="13.5">
      <c r="A18" s="356" t="s">
        <v>54</v>
      </c>
      <c r="B18" s="357"/>
      <c r="C18" s="357"/>
      <c r="D18" s="358"/>
      <c r="E18" s="172"/>
      <c r="F18" s="170"/>
      <c r="G18" s="171" t="s">
        <v>1</v>
      </c>
      <c r="H18" s="170">
        <v>2562.106</v>
      </c>
      <c r="I18" s="171" t="s">
        <v>364</v>
      </c>
      <c r="J18" s="171">
        <v>0.006374236317163811</v>
      </c>
      <c r="K18" s="171">
        <v>0.038598225914624355</v>
      </c>
      <c r="L18" s="170"/>
      <c r="M18" s="170">
        <v>786.177</v>
      </c>
      <c r="N18" s="171">
        <v>0.0022087563805939956</v>
      </c>
    </row>
    <row r="19" spans="1:14" ht="13.5">
      <c r="A19" s="13"/>
      <c r="B19" s="364" t="s">
        <v>55</v>
      </c>
      <c r="C19" s="365"/>
      <c r="D19" s="366"/>
      <c r="E19" s="172"/>
      <c r="F19" s="170"/>
      <c r="G19" s="171" t="s">
        <v>1</v>
      </c>
      <c r="H19" s="170"/>
      <c r="I19" s="171" t="s">
        <v>1</v>
      </c>
      <c r="J19" s="171" t="s">
        <v>34</v>
      </c>
      <c r="K19" s="171" t="s">
        <v>34</v>
      </c>
      <c r="L19" s="206"/>
      <c r="M19" s="206"/>
      <c r="N19" s="171" t="s">
        <v>34</v>
      </c>
    </row>
    <row r="20" spans="1:14" ht="13.5">
      <c r="A20" s="364" t="s">
        <v>56</v>
      </c>
      <c r="B20" s="365"/>
      <c r="C20" s="365"/>
      <c r="D20" s="366"/>
      <c r="E20" s="172" t="s">
        <v>2</v>
      </c>
      <c r="F20" s="170">
        <v>1250</v>
      </c>
      <c r="G20" s="171">
        <v>0.9645061728395061</v>
      </c>
      <c r="H20" s="170">
        <v>55.334</v>
      </c>
      <c r="I20" s="171">
        <v>1.1555843287945868</v>
      </c>
      <c r="J20" s="171">
        <v>0.00013766487115441061</v>
      </c>
      <c r="K20" s="171">
        <v>0.0001619190761927709</v>
      </c>
      <c r="L20" s="170">
        <v>1296</v>
      </c>
      <c r="M20" s="170">
        <v>47.884</v>
      </c>
      <c r="N20" s="171">
        <v>0.00013452961677632756</v>
      </c>
    </row>
    <row r="21" spans="1:14" ht="13.5">
      <c r="A21" s="369" t="s">
        <v>57</v>
      </c>
      <c r="B21" s="370"/>
      <c r="C21" s="370"/>
      <c r="D21" s="371"/>
      <c r="E21" s="172"/>
      <c r="F21" s="170"/>
      <c r="G21" s="171" t="s">
        <v>1</v>
      </c>
      <c r="H21" s="170">
        <v>29607.615</v>
      </c>
      <c r="I21" s="171">
        <v>1.0667772779105882</v>
      </c>
      <c r="J21" s="171">
        <v>0.07366047103344046</v>
      </c>
      <c r="K21" s="171">
        <v>0.04028098893129889</v>
      </c>
      <c r="L21" s="170"/>
      <c r="M21" s="170">
        <v>27754.261</v>
      </c>
      <c r="N21" s="171">
        <v>0.07797531735527888</v>
      </c>
    </row>
    <row r="22" spans="1:14" ht="13.5">
      <c r="A22" s="372"/>
      <c r="B22" s="364" t="s">
        <v>58</v>
      </c>
      <c r="C22" s="365"/>
      <c r="D22" s="366"/>
      <c r="E22" s="172"/>
      <c r="F22" s="170"/>
      <c r="G22" s="171" t="s">
        <v>1</v>
      </c>
      <c r="H22" s="170">
        <v>5884.272</v>
      </c>
      <c r="I22" s="171">
        <v>0.7900015452918876</v>
      </c>
      <c r="J22" s="171">
        <v>0.01463941783925807</v>
      </c>
      <c r="K22" s="171">
        <v>-0.033995594670954137</v>
      </c>
      <c r="L22" s="170"/>
      <c r="M22" s="170">
        <v>7448.431</v>
      </c>
      <c r="N22" s="171">
        <v>0.02092629203940603</v>
      </c>
    </row>
    <row r="23" spans="1:14" ht="13.5">
      <c r="A23" s="373"/>
      <c r="B23" s="364" t="s">
        <v>59</v>
      </c>
      <c r="C23" s="365"/>
      <c r="D23" s="366"/>
      <c r="E23" s="172" t="s">
        <v>2</v>
      </c>
      <c r="F23" s="170">
        <v>246190</v>
      </c>
      <c r="G23" s="171">
        <v>1.1333410058694902</v>
      </c>
      <c r="H23" s="170">
        <v>2079.229</v>
      </c>
      <c r="I23" s="171">
        <v>1.111559047810486</v>
      </c>
      <c r="J23" s="171">
        <v>0.005172891755259226</v>
      </c>
      <c r="K23" s="171">
        <v>0.00453540765941998</v>
      </c>
      <c r="L23" s="170">
        <v>217225</v>
      </c>
      <c r="M23" s="170">
        <v>1870.552</v>
      </c>
      <c r="N23" s="171">
        <v>0.005255297045363651</v>
      </c>
    </row>
    <row r="24" spans="1:14" ht="13.5">
      <c r="A24" s="369" t="s">
        <v>60</v>
      </c>
      <c r="B24" s="370"/>
      <c r="C24" s="370"/>
      <c r="D24" s="371"/>
      <c r="E24" s="172"/>
      <c r="F24" s="170"/>
      <c r="G24" s="171" t="s">
        <v>1</v>
      </c>
      <c r="H24" s="170">
        <v>117447.927</v>
      </c>
      <c r="I24" s="171">
        <v>1.06025441463607</v>
      </c>
      <c r="J24" s="171">
        <v>0.29219745071398456</v>
      </c>
      <c r="K24" s="171">
        <v>0.1450660823264394</v>
      </c>
      <c r="L24" s="170"/>
      <c r="M24" s="170">
        <v>110773.344</v>
      </c>
      <c r="N24" s="171">
        <v>0.31121659672024693</v>
      </c>
    </row>
    <row r="25" spans="1:14" ht="13.5">
      <c r="A25" s="372"/>
      <c r="B25" s="369" t="s">
        <v>61</v>
      </c>
      <c r="C25" s="365"/>
      <c r="D25" s="366"/>
      <c r="E25" s="172" t="s">
        <v>2</v>
      </c>
      <c r="F25" s="170">
        <v>284567</v>
      </c>
      <c r="G25" s="171">
        <v>0.755118070537162</v>
      </c>
      <c r="H25" s="170">
        <v>21759.847</v>
      </c>
      <c r="I25" s="171">
        <v>0.8516709835651786</v>
      </c>
      <c r="J25" s="171">
        <v>0.05413609234096013</v>
      </c>
      <c r="K25" s="171">
        <v>-0.08236673440607366</v>
      </c>
      <c r="L25" s="170">
        <v>376851</v>
      </c>
      <c r="M25" s="170">
        <v>25549.593</v>
      </c>
      <c r="N25" s="171">
        <v>0.07178132476570757</v>
      </c>
    </row>
    <row r="26" spans="1:14" ht="13.5">
      <c r="A26" s="372"/>
      <c r="B26" s="372"/>
      <c r="C26" s="364" t="s">
        <v>62</v>
      </c>
      <c r="D26" s="366"/>
      <c r="E26" s="172" t="s">
        <v>2</v>
      </c>
      <c r="F26" s="170">
        <v>107875</v>
      </c>
      <c r="G26" s="171">
        <v>0.7633277196756344</v>
      </c>
      <c r="H26" s="170">
        <v>5923.767</v>
      </c>
      <c r="I26" s="171">
        <v>0.8838579320044206</v>
      </c>
      <c r="J26" s="171">
        <v>0.014737677030464984</v>
      </c>
      <c r="K26" s="171">
        <v>-0.016917913635537938</v>
      </c>
      <c r="L26" s="170">
        <v>141322</v>
      </c>
      <c r="M26" s="170">
        <v>6702.171</v>
      </c>
      <c r="N26" s="171">
        <v>0.01882968206915496</v>
      </c>
    </row>
    <row r="27" spans="1:14" ht="13.5">
      <c r="A27" s="372"/>
      <c r="B27" s="372"/>
      <c r="C27" s="364" t="s">
        <v>63</v>
      </c>
      <c r="D27" s="366"/>
      <c r="E27" s="172" t="s">
        <v>2</v>
      </c>
      <c r="F27" s="170">
        <v>79442.132</v>
      </c>
      <c r="G27" s="171">
        <v>0.8975646067324645</v>
      </c>
      <c r="H27" s="170">
        <v>6898.029</v>
      </c>
      <c r="I27" s="171">
        <v>0.9978033375209653</v>
      </c>
      <c r="J27" s="171">
        <v>0.017161533117150175</v>
      </c>
      <c r="K27" s="171">
        <v>-0.00033005410618300925</v>
      </c>
      <c r="L27" s="170">
        <v>88508.539</v>
      </c>
      <c r="M27" s="170">
        <v>6913.215</v>
      </c>
      <c r="N27" s="171">
        <v>0.01942260806620916</v>
      </c>
    </row>
    <row r="28" spans="1:14" ht="13.5">
      <c r="A28" s="372"/>
      <c r="B28" s="372"/>
      <c r="C28" s="364" t="s">
        <v>64</v>
      </c>
      <c r="D28" s="366"/>
      <c r="E28" s="172" t="s">
        <v>2</v>
      </c>
      <c r="F28" s="170">
        <v>19895</v>
      </c>
      <c r="G28" s="171">
        <v>0.38108646515726163</v>
      </c>
      <c r="H28" s="170">
        <v>1989.787</v>
      </c>
      <c r="I28" s="171">
        <v>0.44326354415332947</v>
      </c>
      <c r="J28" s="171">
        <v>0.004950369953007576</v>
      </c>
      <c r="K28" s="171">
        <v>-0.05431702555395993</v>
      </c>
      <c r="L28" s="170">
        <v>52206</v>
      </c>
      <c r="M28" s="170">
        <v>4488.948</v>
      </c>
      <c r="N28" s="171">
        <v>0.012611654293059521</v>
      </c>
    </row>
    <row r="29" spans="1:14" ht="13.5">
      <c r="A29" s="372"/>
      <c r="B29" s="373"/>
      <c r="C29" s="364" t="s">
        <v>65</v>
      </c>
      <c r="D29" s="366"/>
      <c r="E29" s="172" t="s">
        <v>2</v>
      </c>
      <c r="F29" s="170">
        <v>29683</v>
      </c>
      <c r="G29" s="171">
        <v>0.8892184176627422</v>
      </c>
      <c r="H29" s="170">
        <v>1890.268</v>
      </c>
      <c r="I29" s="171">
        <v>1.024797671816313</v>
      </c>
      <c r="J29" s="171">
        <v>0.004702777689436972</v>
      </c>
      <c r="K29" s="171">
        <v>0.0009941179255110524</v>
      </c>
      <c r="L29" s="170">
        <v>33381</v>
      </c>
      <c r="M29" s="170">
        <v>1844.528</v>
      </c>
      <c r="N29" s="171">
        <v>0.00518218287889913</v>
      </c>
    </row>
    <row r="30" spans="1:14" ht="13.5">
      <c r="A30" s="372"/>
      <c r="B30" s="364" t="s">
        <v>66</v>
      </c>
      <c r="C30" s="365"/>
      <c r="D30" s="366"/>
      <c r="E30" s="172"/>
      <c r="F30" s="170"/>
      <c r="G30" s="171" t="s">
        <v>1</v>
      </c>
      <c r="H30" s="170">
        <v>1108.473</v>
      </c>
      <c r="I30" s="171">
        <v>1.1156612051447476</v>
      </c>
      <c r="J30" s="171">
        <v>0.002757758208753081</v>
      </c>
      <c r="K30" s="171">
        <v>0.002497596316747444</v>
      </c>
      <c r="L30" s="170"/>
      <c r="M30" s="170">
        <v>993.557</v>
      </c>
      <c r="N30" s="171">
        <v>0.002791388406470589</v>
      </c>
    </row>
    <row r="31" spans="1:14" ht="13.5">
      <c r="A31" s="372"/>
      <c r="B31" s="369" t="s">
        <v>67</v>
      </c>
      <c r="C31" s="370"/>
      <c r="D31" s="371"/>
      <c r="E31" s="172" t="s">
        <v>2</v>
      </c>
      <c r="F31" s="170">
        <v>708236</v>
      </c>
      <c r="G31" s="171">
        <v>0.8865971896222576</v>
      </c>
      <c r="H31" s="170">
        <v>82487.418</v>
      </c>
      <c r="I31" s="171">
        <v>1.1060727466796767</v>
      </c>
      <c r="J31" s="171">
        <v>0.2052195715261866</v>
      </c>
      <c r="K31" s="171">
        <v>0.17192917429225824</v>
      </c>
      <c r="L31" s="170">
        <v>798825</v>
      </c>
      <c r="M31" s="170">
        <v>74576.847</v>
      </c>
      <c r="N31" s="171">
        <v>0.20952290216558378</v>
      </c>
    </row>
    <row r="32" spans="1:14" ht="13.5">
      <c r="A32" s="372"/>
      <c r="B32" s="372"/>
      <c r="C32" s="364" t="s">
        <v>68</v>
      </c>
      <c r="D32" s="366"/>
      <c r="E32" s="172" t="s">
        <v>2</v>
      </c>
      <c r="F32" s="170">
        <v>126939</v>
      </c>
      <c r="G32" s="171">
        <v>1.134092736531761</v>
      </c>
      <c r="H32" s="170">
        <v>36290.104</v>
      </c>
      <c r="I32" s="171">
        <v>1.2148837665212338</v>
      </c>
      <c r="J32" s="171">
        <v>0.09028576447284058</v>
      </c>
      <c r="K32" s="171">
        <v>0.13950791119218994</v>
      </c>
      <c r="L32" s="170">
        <v>111930</v>
      </c>
      <c r="M32" s="170">
        <v>29871.256</v>
      </c>
      <c r="N32" s="171">
        <v>0.08392299353244456</v>
      </c>
    </row>
    <row r="33" spans="1:14" ht="13.5">
      <c r="A33" s="372"/>
      <c r="B33" s="372"/>
      <c r="C33" s="364" t="s">
        <v>69</v>
      </c>
      <c r="D33" s="366"/>
      <c r="E33" s="172" t="s">
        <v>2</v>
      </c>
      <c r="F33" s="170">
        <v>326328</v>
      </c>
      <c r="G33" s="171">
        <v>0.7832561265391355</v>
      </c>
      <c r="H33" s="170">
        <v>24635.612</v>
      </c>
      <c r="I33" s="171">
        <v>1.0540447765581131</v>
      </c>
      <c r="J33" s="171">
        <v>0.06129067755430751</v>
      </c>
      <c r="K33" s="171">
        <v>0.027453629310682456</v>
      </c>
      <c r="L33" s="170">
        <v>416630</v>
      </c>
      <c r="M33" s="170">
        <v>23372.453</v>
      </c>
      <c r="N33" s="171">
        <v>0.06566467181548592</v>
      </c>
    </row>
    <row r="34" spans="1:14" ht="13.5">
      <c r="A34" s="372"/>
      <c r="B34" s="372"/>
      <c r="C34" s="364" t="s">
        <v>70</v>
      </c>
      <c r="D34" s="366"/>
      <c r="E34" s="172" t="s">
        <v>2</v>
      </c>
      <c r="F34" s="170">
        <v>29346</v>
      </c>
      <c r="G34" s="171">
        <v>0.8055669933294902</v>
      </c>
      <c r="H34" s="170">
        <v>7458.227</v>
      </c>
      <c r="I34" s="171">
        <v>0.9036107589166451</v>
      </c>
      <c r="J34" s="171">
        <v>0.018555243774087293</v>
      </c>
      <c r="K34" s="171">
        <v>-0.017291175140844602</v>
      </c>
      <c r="L34" s="170">
        <v>36429</v>
      </c>
      <c r="M34" s="170">
        <v>8253.805</v>
      </c>
      <c r="N34" s="171">
        <v>0.023188982198574397</v>
      </c>
    </row>
    <row r="35" spans="1:14" ht="13.5">
      <c r="A35" s="372"/>
      <c r="B35" s="373"/>
      <c r="C35" s="364" t="s">
        <v>71</v>
      </c>
      <c r="D35" s="366"/>
      <c r="E35" s="172" t="s">
        <v>2</v>
      </c>
      <c r="F35" s="170">
        <v>11069</v>
      </c>
      <c r="G35" s="171">
        <v>0.9390057685782152</v>
      </c>
      <c r="H35" s="170">
        <v>6148.59</v>
      </c>
      <c r="I35" s="171">
        <v>1.2631544563523198</v>
      </c>
      <c r="J35" s="171">
        <v>0.015297011785363385</v>
      </c>
      <c r="K35" s="171">
        <v>0.02784014861954316</v>
      </c>
      <c r="L35" s="170">
        <v>11788</v>
      </c>
      <c r="M35" s="170">
        <v>4867.647</v>
      </c>
      <c r="N35" s="171">
        <v>0.013675605327717829</v>
      </c>
    </row>
    <row r="36" spans="1:14" ht="13.5">
      <c r="A36" s="372"/>
      <c r="B36" s="369" t="s">
        <v>72</v>
      </c>
      <c r="C36" s="370"/>
      <c r="D36" s="371"/>
      <c r="E36" s="172" t="s">
        <v>2</v>
      </c>
      <c r="F36" s="170">
        <v>7811</v>
      </c>
      <c r="G36" s="171">
        <v>0.899470290188853</v>
      </c>
      <c r="H36" s="170">
        <v>1442.442</v>
      </c>
      <c r="I36" s="171">
        <v>1.1392625811633819</v>
      </c>
      <c r="J36" s="171">
        <v>0.0035886361383184</v>
      </c>
      <c r="K36" s="171">
        <v>0.0038322224525554286</v>
      </c>
      <c r="L36" s="170">
        <v>8684</v>
      </c>
      <c r="M36" s="170">
        <v>1266.119</v>
      </c>
      <c r="N36" s="171">
        <v>0.0035571486062824136</v>
      </c>
    </row>
    <row r="37" spans="1:14" ht="13.5">
      <c r="A37" s="372"/>
      <c r="B37" s="14"/>
      <c r="C37" s="364" t="s">
        <v>73</v>
      </c>
      <c r="D37" s="366"/>
      <c r="E37" s="172" t="s">
        <v>2</v>
      </c>
      <c r="F37" s="170">
        <v>7606</v>
      </c>
      <c r="G37" s="171">
        <v>0.8802221965050342</v>
      </c>
      <c r="H37" s="170">
        <v>1324.074</v>
      </c>
      <c r="I37" s="171">
        <v>1.1029106384112977</v>
      </c>
      <c r="J37" s="171">
        <v>0.0032941496477555403</v>
      </c>
      <c r="K37" s="171">
        <v>0.002685183369985002</v>
      </c>
      <c r="L37" s="170">
        <v>8641</v>
      </c>
      <c r="M37" s="170">
        <v>1200.527</v>
      </c>
      <c r="N37" s="171">
        <v>0.0033728685414675928</v>
      </c>
    </row>
    <row r="38" spans="1:14" ht="13.5">
      <c r="A38" s="372"/>
      <c r="B38" s="369" t="s">
        <v>74</v>
      </c>
      <c r="C38" s="370"/>
      <c r="D38" s="371"/>
      <c r="E38" s="172"/>
      <c r="F38" s="170"/>
      <c r="G38" s="171" t="s">
        <v>1</v>
      </c>
      <c r="H38" s="170">
        <v>6147.42</v>
      </c>
      <c r="I38" s="171">
        <v>1.0992235866858375</v>
      </c>
      <c r="J38" s="171">
        <v>0.015294100954784524</v>
      </c>
      <c r="K38" s="171">
        <v>0.012060450020275745</v>
      </c>
      <c r="L38" s="170"/>
      <c r="M38" s="170">
        <v>5592.511</v>
      </c>
      <c r="N38" s="171">
        <v>0.015712103450993994</v>
      </c>
    </row>
    <row r="39" spans="1:14" ht="13.5">
      <c r="A39" s="372"/>
      <c r="B39" s="372"/>
      <c r="C39" s="364" t="s">
        <v>75</v>
      </c>
      <c r="D39" s="366"/>
      <c r="E39" s="172" t="s">
        <v>2</v>
      </c>
      <c r="F39" s="170">
        <v>5975</v>
      </c>
      <c r="G39" s="171">
        <v>1.0028533064786842</v>
      </c>
      <c r="H39" s="170">
        <v>1694.45</v>
      </c>
      <c r="I39" s="171">
        <v>1.0848798689782428</v>
      </c>
      <c r="J39" s="171">
        <v>0.00421560416611109</v>
      </c>
      <c r="K39" s="171">
        <v>0.002881333660272218</v>
      </c>
      <c r="L39" s="170">
        <v>5958</v>
      </c>
      <c r="M39" s="170">
        <v>1561.878</v>
      </c>
      <c r="N39" s="171">
        <v>0.004388080544469488</v>
      </c>
    </row>
    <row r="40" spans="1:14" ht="13.5">
      <c r="A40" s="373"/>
      <c r="B40" s="373"/>
      <c r="C40" s="364" t="s">
        <v>76</v>
      </c>
      <c r="D40" s="366"/>
      <c r="E40" s="172" t="s">
        <v>35</v>
      </c>
      <c r="F40" s="170">
        <v>140419</v>
      </c>
      <c r="G40" s="171">
        <v>1.0921938926310222</v>
      </c>
      <c r="H40" s="170">
        <v>3091.42</v>
      </c>
      <c r="I40" s="171">
        <v>1.1825242755584287</v>
      </c>
      <c r="J40" s="171">
        <v>0.00769111099837655</v>
      </c>
      <c r="K40" s="171">
        <v>0.010370753824365574</v>
      </c>
      <c r="L40" s="170">
        <v>128566</v>
      </c>
      <c r="M40" s="170">
        <v>2614.255</v>
      </c>
      <c r="N40" s="171">
        <v>0.007344723149812008</v>
      </c>
    </row>
    <row r="41" spans="1:14" ht="13.5">
      <c r="A41" s="369" t="s">
        <v>77</v>
      </c>
      <c r="B41" s="370"/>
      <c r="C41" s="370"/>
      <c r="D41" s="371"/>
      <c r="E41" s="172"/>
      <c r="F41" s="170"/>
      <c r="G41" s="171" t="s">
        <v>1</v>
      </c>
      <c r="H41" s="170">
        <v>178955.022</v>
      </c>
      <c r="I41" s="171">
        <v>1.1148627385501015</v>
      </c>
      <c r="J41" s="171">
        <v>0.4452202993831047</v>
      </c>
      <c r="K41" s="171">
        <v>0.4007221982012073</v>
      </c>
      <c r="L41" s="170"/>
      <c r="M41" s="170">
        <v>160517.538</v>
      </c>
      <c r="N41" s="171">
        <v>0.4509724098450338</v>
      </c>
    </row>
    <row r="42" spans="1:14" ht="13.5">
      <c r="A42" s="372"/>
      <c r="B42" s="11"/>
      <c r="C42" s="365" t="s">
        <v>78</v>
      </c>
      <c r="D42" s="366"/>
      <c r="E42" s="172"/>
      <c r="F42" s="170"/>
      <c r="G42" s="171" t="s">
        <v>1</v>
      </c>
      <c r="H42" s="170">
        <v>59799.811</v>
      </c>
      <c r="I42" s="171">
        <v>1.1930479836836805</v>
      </c>
      <c r="J42" s="171">
        <v>0.14877531493065937</v>
      </c>
      <c r="K42" s="171">
        <v>0.21030466910717474</v>
      </c>
      <c r="L42" s="170"/>
      <c r="M42" s="170">
        <v>50123.559</v>
      </c>
      <c r="N42" s="171">
        <v>0.140821635279752</v>
      </c>
    </row>
    <row r="43" spans="1:14" ht="13.5">
      <c r="A43" s="372"/>
      <c r="B43" s="372"/>
      <c r="C43" s="364" t="s">
        <v>79</v>
      </c>
      <c r="D43" s="366"/>
      <c r="E43" s="172" t="s">
        <v>2</v>
      </c>
      <c r="F43" s="170">
        <v>60127.081</v>
      </c>
      <c r="G43" s="171">
        <v>0.902027591832757</v>
      </c>
      <c r="H43" s="170">
        <v>23026.518</v>
      </c>
      <c r="I43" s="171">
        <v>0.7721706773356573</v>
      </c>
      <c r="J43" s="171">
        <v>0.05728742967442651</v>
      </c>
      <c r="K43" s="171">
        <v>-0.14766117783456947</v>
      </c>
      <c r="L43" s="170">
        <v>66657.696</v>
      </c>
      <c r="M43" s="170">
        <v>29820.503</v>
      </c>
      <c r="N43" s="171">
        <v>0.08378040348900105</v>
      </c>
    </row>
    <row r="44" spans="1:14" ht="13.5">
      <c r="A44" s="372"/>
      <c r="B44" s="372"/>
      <c r="C44" s="364" t="s">
        <v>80</v>
      </c>
      <c r="D44" s="366"/>
      <c r="E44" s="172"/>
      <c r="F44" s="170"/>
      <c r="G44" s="171" t="s">
        <v>1</v>
      </c>
      <c r="H44" s="170">
        <v>714.614</v>
      </c>
      <c r="I44" s="171">
        <v>0.7421207038896707</v>
      </c>
      <c r="J44" s="171">
        <v>0.0017778805840014816</v>
      </c>
      <c r="K44" s="171">
        <v>-0.005397034485807391</v>
      </c>
      <c r="L44" s="170"/>
      <c r="M44" s="170">
        <v>962.935</v>
      </c>
      <c r="N44" s="171">
        <v>0.002705356205214957</v>
      </c>
    </row>
    <row r="45" spans="1:14" ht="13.5">
      <c r="A45" s="372"/>
      <c r="B45" s="372"/>
      <c r="C45" s="364" t="s">
        <v>81</v>
      </c>
      <c r="D45" s="366"/>
      <c r="E45" s="172"/>
      <c r="F45" s="170"/>
      <c r="G45" s="171" t="s">
        <v>1</v>
      </c>
      <c r="H45" s="170">
        <v>1365.606</v>
      </c>
      <c r="I45" s="171">
        <v>1.8566714660379897</v>
      </c>
      <c r="J45" s="171">
        <v>0.003397476669636933</v>
      </c>
      <c r="K45" s="171">
        <v>0.013694506909467328</v>
      </c>
      <c r="L45" s="170"/>
      <c r="M45" s="170">
        <v>735.513</v>
      </c>
      <c r="N45" s="171">
        <v>0.0020664163817560566</v>
      </c>
    </row>
    <row r="46" spans="1:14" ht="13.5">
      <c r="A46" s="372"/>
      <c r="B46" s="372"/>
      <c r="C46" s="364" t="s">
        <v>82</v>
      </c>
      <c r="D46" s="366"/>
      <c r="E46" s="172"/>
      <c r="F46" s="170"/>
      <c r="G46" s="171" t="s">
        <v>1</v>
      </c>
      <c r="H46" s="170">
        <v>8050.316</v>
      </c>
      <c r="I46" s="171">
        <v>1.0033868273318822</v>
      </c>
      <c r="J46" s="171">
        <v>0.02002829571135812</v>
      </c>
      <c r="K46" s="171">
        <v>0.0005905808130719683</v>
      </c>
      <c r="L46" s="170"/>
      <c r="M46" s="170">
        <v>8023.143</v>
      </c>
      <c r="N46" s="171">
        <v>0.022540939627676785</v>
      </c>
    </row>
    <row r="47" spans="1:14" ht="13.5">
      <c r="A47" s="372"/>
      <c r="B47" s="372"/>
      <c r="C47" s="364" t="s">
        <v>83</v>
      </c>
      <c r="D47" s="366"/>
      <c r="E47" s="172"/>
      <c r="F47" s="170"/>
      <c r="G47" s="171" t="s">
        <v>1</v>
      </c>
      <c r="H47" s="170">
        <v>6103.032</v>
      </c>
      <c r="I47" s="171" t="s">
        <v>367</v>
      </c>
      <c r="J47" s="171">
        <v>0.015183668520823451</v>
      </c>
      <c r="K47" s="171">
        <v>0.10540699305234585</v>
      </c>
      <c r="L47" s="170"/>
      <c r="M47" s="170">
        <v>1253.189</v>
      </c>
      <c r="N47" s="171">
        <v>0.0035208219012260707</v>
      </c>
    </row>
    <row r="48" spans="1:14" ht="13.5">
      <c r="A48" s="372"/>
      <c r="B48" s="372"/>
      <c r="C48" s="364" t="s">
        <v>84</v>
      </c>
      <c r="D48" s="366"/>
      <c r="E48" s="172"/>
      <c r="F48" s="170"/>
      <c r="G48" s="171" t="s">
        <v>1</v>
      </c>
      <c r="H48" s="170">
        <v>1242.732</v>
      </c>
      <c r="I48" s="171">
        <v>1.5594676839483244</v>
      </c>
      <c r="J48" s="171">
        <v>0.0030917797495113855</v>
      </c>
      <c r="K48" s="171">
        <v>0.009689867808396832</v>
      </c>
      <c r="L48" s="170"/>
      <c r="M48" s="170">
        <v>796.895</v>
      </c>
      <c r="N48" s="171">
        <v>0.002238868493880452</v>
      </c>
    </row>
    <row r="49" spans="1:14" ht="13.5">
      <c r="A49" s="372"/>
      <c r="B49" s="373"/>
      <c r="C49" s="364" t="s">
        <v>85</v>
      </c>
      <c r="D49" s="366"/>
      <c r="E49" s="172" t="s">
        <v>2</v>
      </c>
      <c r="F49" s="170">
        <v>335</v>
      </c>
      <c r="G49" s="171">
        <v>0.9682080924855492</v>
      </c>
      <c r="H49" s="170">
        <v>3779.266</v>
      </c>
      <c r="I49" s="171">
        <v>0.9924782846644404</v>
      </c>
      <c r="J49" s="171">
        <v>0.00940239575935672</v>
      </c>
      <c r="K49" s="171">
        <v>-0.0006225082121225965</v>
      </c>
      <c r="L49" s="170">
        <v>346</v>
      </c>
      <c r="M49" s="170">
        <v>3807.908</v>
      </c>
      <c r="N49" s="171">
        <v>0.01069827925736179</v>
      </c>
    </row>
    <row r="50" spans="1:14" ht="13.5">
      <c r="A50" s="372"/>
      <c r="B50" s="369" t="s">
        <v>86</v>
      </c>
      <c r="C50" s="370"/>
      <c r="D50" s="371"/>
      <c r="E50" s="172"/>
      <c r="F50" s="170"/>
      <c r="G50" s="171" t="s">
        <v>1</v>
      </c>
      <c r="H50" s="170">
        <v>48534.298</v>
      </c>
      <c r="I50" s="171">
        <v>0.9238218098877983</v>
      </c>
      <c r="J50" s="171">
        <v>0.12074796473668573</v>
      </c>
      <c r="K50" s="171">
        <v>-0.08698271038971465</v>
      </c>
      <c r="L50" s="170"/>
      <c r="M50" s="170">
        <v>52536.428</v>
      </c>
      <c r="N50" s="171">
        <v>0.14760056648644904</v>
      </c>
    </row>
    <row r="51" spans="1:14" ht="13.5">
      <c r="A51" s="372"/>
      <c r="B51" s="372"/>
      <c r="C51" s="364" t="s">
        <v>87</v>
      </c>
      <c r="D51" s="366"/>
      <c r="E51" s="172"/>
      <c r="F51" s="170"/>
      <c r="G51" s="171" t="s">
        <v>1</v>
      </c>
      <c r="H51" s="170">
        <v>4673.269</v>
      </c>
      <c r="I51" s="171">
        <v>1.0192323504439502</v>
      </c>
      <c r="J51" s="171">
        <v>0.01162657633200024</v>
      </c>
      <c r="K51" s="171">
        <v>0.0019165567754135468</v>
      </c>
      <c r="L51" s="170"/>
      <c r="M51" s="170">
        <v>4585.087</v>
      </c>
      <c r="N51" s="171">
        <v>0.012881755847383707</v>
      </c>
    </row>
    <row r="52" spans="1:14" ht="13.5">
      <c r="A52" s="372"/>
      <c r="B52" s="372"/>
      <c r="C52" s="364" t="s">
        <v>88</v>
      </c>
      <c r="D52" s="366"/>
      <c r="E52" s="172"/>
      <c r="F52" s="170"/>
      <c r="G52" s="171" t="s">
        <v>1</v>
      </c>
      <c r="H52" s="170">
        <v>2501.231</v>
      </c>
      <c r="I52" s="171">
        <v>0.6501924012239437</v>
      </c>
      <c r="J52" s="171">
        <v>0.006222786050934644</v>
      </c>
      <c r="K52" s="171">
        <v>-0.02924710585408531</v>
      </c>
      <c r="L52" s="170"/>
      <c r="M52" s="170">
        <v>3846.909</v>
      </c>
      <c r="N52" s="171">
        <v>0.010807852174910315</v>
      </c>
    </row>
    <row r="53" spans="1:14" ht="13.5">
      <c r="A53" s="372"/>
      <c r="B53" s="373"/>
      <c r="C53" s="364" t="s">
        <v>89</v>
      </c>
      <c r="D53" s="366"/>
      <c r="E53" s="172" t="s">
        <v>492</v>
      </c>
      <c r="F53" s="170">
        <v>59102.553</v>
      </c>
      <c r="G53" s="171">
        <v>1.051634013862393</v>
      </c>
      <c r="H53" s="170">
        <v>17448.893</v>
      </c>
      <c r="I53" s="171">
        <v>0.9460657352993881</v>
      </c>
      <c r="J53" s="171">
        <v>0.04341091565099391</v>
      </c>
      <c r="K53" s="171">
        <v>-0.02161986973534251</v>
      </c>
      <c r="L53" s="170">
        <v>56200.686</v>
      </c>
      <c r="M53" s="170">
        <v>18443.637</v>
      </c>
      <c r="N53" s="171">
        <v>0.05181721279700309</v>
      </c>
    </row>
    <row r="54" spans="1:14" ht="13.5">
      <c r="A54" s="372"/>
      <c r="B54" s="369" t="s">
        <v>90</v>
      </c>
      <c r="C54" s="370"/>
      <c r="D54" s="371"/>
      <c r="E54" s="172"/>
      <c r="F54" s="170"/>
      <c r="G54" s="171" t="s">
        <v>1</v>
      </c>
      <c r="H54" s="170">
        <v>70620.913</v>
      </c>
      <c r="I54" s="171">
        <v>1.220599762336985</v>
      </c>
      <c r="J54" s="171">
        <v>0.17569701971575957</v>
      </c>
      <c r="K54" s="171">
        <v>0.2774002394837472</v>
      </c>
      <c r="L54" s="170"/>
      <c r="M54" s="170">
        <v>57857.551</v>
      </c>
      <c r="N54" s="171">
        <v>0.16255020807883275</v>
      </c>
    </row>
    <row r="55" spans="1:14" ht="13.5">
      <c r="A55" s="372"/>
      <c r="B55" s="372"/>
      <c r="C55" s="364" t="s">
        <v>91</v>
      </c>
      <c r="D55" s="366"/>
      <c r="E55" s="172" t="s">
        <v>2</v>
      </c>
      <c r="F55" s="170">
        <v>29425.693</v>
      </c>
      <c r="G55" s="171">
        <v>1.1102612284101252</v>
      </c>
      <c r="H55" s="170">
        <v>27869.473</v>
      </c>
      <c r="I55" s="171">
        <v>0.935696617985349</v>
      </c>
      <c r="J55" s="171">
        <v>0.06933616600437932</v>
      </c>
      <c r="K55" s="171">
        <v>-0.04162643865099197</v>
      </c>
      <c r="L55" s="170">
        <v>26503.396</v>
      </c>
      <c r="M55" s="170">
        <v>29784.732</v>
      </c>
      <c r="N55" s="171">
        <v>0.08367990522399174</v>
      </c>
    </row>
    <row r="56" spans="1:14" ht="13.5">
      <c r="A56" s="373"/>
      <c r="B56" s="373"/>
      <c r="C56" s="364" t="s">
        <v>92</v>
      </c>
      <c r="D56" s="366"/>
      <c r="E56" s="172" t="s">
        <v>6</v>
      </c>
      <c r="F56" s="170">
        <v>62</v>
      </c>
      <c r="G56" s="171">
        <v>1.1272727272727272</v>
      </c>
      <c r="H56" s="170">
        <v>27257.264</v>
      </c>
      <c r="I56" s="171">
        <v>1.2116199526807359</v>
      </c>
      <c r="J56" s="171">
        <v>0.06781305773270963</v>
      </c>
      <c r="K56" s="171">
        <v>0.10346994101668401</v>
      </c>
      <c r="L56" s="170">
        <v>55</v>
      </c>
      <c r="M56" s="170">
        <v>22496.546</v>
      </c>
      <c r="N56" s="171">
        <v>0.06320381990165869</v>
      </c>
    </row>
    <row r="57" spans="1:14" ht="13.5">
      <c r="A57" s="364" t="s">
        <v>93</v>
      </c>
      <c r="B57" s="365"/>
      <c r="C57" s="365"/>
      <c r="D57" s="366"/>
      <c r="E57" s="172"/>
      <c r="F57" s="170"/>
      <c r="G57" s="171" t="s">
        <v>1</v>
      </c>
      <c r="H57" s="170">
        <v>4392.193</v>
      </c>
      <c r="I57" s="171">
        <v>1.0423623849019779</v>
      </c>
      <c r="J57" s="171">
        <v>0.010927290335603863</v>
      </c>
      <c r="K57" s="171">
        <v>0.0038795810655787907</v>
      </c>
      <c r="L57" s="170"/>
      <c r="M57" s="170">
        <v>4213.691</v>
      </c>
      <c r="N57" s="171">
        <v>0.011838322517831854</v>
      </c>
    </row>
    <row r="58" spans="1:14" ht="13.5">
      <c r="A58" s="364" t="s">
        <v>94</v>
      </c>
      <c r="B58" s="365"/>
      <c r="C58" s="365"/>
      <c r="D58" s="366"/>
      <c r="E58" s="172"/>
      <c r="F58" s="170"/>
      <c r="G58" s="171" t="s">
        <v>1</v>
      </c>
      <c r="H58" s="170">
        <v>11338.761</v>
      </c>
      <c r="I58" s="171" t="s">
        <v>368</v>
      </c>
      <c r="J58" s="171">
        <v>0.028209583115546607</v>
      </c>
      <c r="K58" s="171">
        <v>0.17379598170318786</v>
      </c>
      <c r="L58" s="170"/>
      <c r="M58" s="170">
        <v>3342.297</v>
      </c>
      <c r="N58" s="171">
        <v>0.009390149832149973</v>
      </c>
    </row>
    <row r="59" spans="1:11" ht="13.5">
      <c r="A59" s="208"/>
      <c r="B59" s="208"/>
      <c r="C59" s="209"/>
      <c r="D59" s="209"/>
      <c r="E59" s="16"/>
      <c r="F59" s="15"/>
      <c r="G59" s="15"/>
      <c r="H59" s="15"/>
      <c r="I59" s="15"/>
      <c r="J59" s="15"/>
      <c r="K59" s="15"/>
    </row>
    <row r="60" spans="3:11" ht="13.5">
      <c r="C60" s="15"/>
      <c r="D60" s="15"/>
      <c r="E60" s="16"/>
      <c r="F60" s="15"/>
      <c r="G60" s="15"/>
      <c r="H60" s="15"/>
      <c r="I60" s="15"/>
      <c r="J60" s="15"/>
      <c r="K60" s="15"/>
    </row>
    <row r="61" spans="3:11" ht="13.5">
      <c r="C61" s="15"/>
      <c r="D61" s="15"/>
      <c r="E61" s="16"/>
      <c r="F61" s="15"/>
      <c r="G61" s="15"/>
      <c r="H61" s="15"/>
      <c r="I61" s="15"/>
      <c r="J61" s="15"/>
      <c r="K61" s="15"/>
    </row>
    <row r="62" spans="3:11" ht="13.5">
      <c r="C62" s="15"/>
      <c r="D62" s="15"/>
      <c r="E62" s="16"/>
      <c r="F62" s="15"/>
      <c r="G62" s="15"/>
      <c r="H62" s="15"/>
      <c r="I62" s="15"/>
      <c r="J62" s="15"/>
      <c r="K62" s="15"/>
    </row>
    <row r="63" spans="3:11" ht="13.5">
      <c r="C63" s="15"/>
      <c r="D63" s="15"/>
      <c r="E63" s="16"/>
      <c r="F63" s="15"/>
      <c r="G63" s="15"/>
      <c r="H63" s="15"/>
      <c r="I63" s="15"/>
      <c r="J63" s="15"/>
      <c r="K63" s="15"/>
    </row>
    <row r="64" spans="3:11" ht="13.5">
      <c r="C64" s="15"/>
      <c r="D64" s="15"/>
      <c r="E64" s="16"/>
      <c r="F64" s="15"/>
      <c r="G64" s="15"/>
      <c r="H64" s="15"/>
      <c r="I64" s="15"/>
      <c r="J64" s="15"/>
      <c r="K64" s="15"/>
    </row>
    <row r="65" spans="3:11" ht="13.5">
      <c r="C65" s="15"/>
      <c r="D65" s="15"/>
      <c r="E65" s="16"/>
      <c r="F65" s="15"/>
      <c r="G65" s="15"/>
      <c r="H65" s="15"/>
      <c r="I65" s="15"/>
      <c r="J65" s="15"/>
      <c r="K65" s="15"/>
    </row>
    <row r="66" spans="3:11" ht="13.5">
      <c r="C66" s="15"/>
      <c r="D66" s="15"/>
      <c r="E66" s="16"/>
      <c r="F66" s="15"/>
      <c r="G66" s="15"/>
      <c r="H66" s="15"/>
      <c r="I66" s="15"/>
      <c r="J66" s="15"/>
      <c r="K66" s="15"/>
    </row>
    <row r="67" spans="3:11" ht="13.5">
      <c r="C67" s="15"/>
      <c r="D67" s="15"/>
      <c r="E67" s="16"/>
      <c r="F67" s="15"/>
      <c r="G67" s="15"/>
      <c r="H67" s="15"/>
      <c r="I67" s="15"/>
      <c r="J67" s="15"/>
      <c r="K67" s="15"/>
    </row>
    <row r="68" spans="3:11" ht="13.5">
      <c r="C68" s="15"/>
      <c r="D68" s="15"/>
      <c r="E68" s="16"/>
      <c r="F68" s="15"/>
      <c r="G68" s="15"/>
      <c r="H68" s="15"/>
      <c r="I68" s="15"/>
      <c r="J68" s="15"/>
      <c r="K68" s="15"/>
    </row>
    <row r="69" spans="3:11" ht="13.5">
      <c r="C69" s="15"/>
      <c r="D69" s="15"/>
      <c r="E69" s="16"/>
      <c r="F69" s="15"/>
      <c r="G69" s="15"/>
      <c r="H69" s="15"/>
      <c r="I69" s="15"/>
      <c r="J69" s="15"/>
      <c r="K69" s="15"/>
    </row>
    <row r="70" spans="3:11" ht="13.5">
      <c r="C70" s="15"/>
      <c r="D70" s="15"/>
      <c r="E70" s="16"/>
      <c r="F70" s="15"/>
      <c r="G70" s="15"/>
      <c r="H70" s="15"/>
      <c r="I70" s="15"/>
      <c r="J70" s="15"/>
      <c r="K70" s="15"/>
    </row>
    <row r="71" spans="3:11" ht="13.5">
      <c r="C71" s="15"/>
      <c r="D71" s="15"/>
      <c r="E71" s="16"/>
      <c r="F71" s="15"/>
      <c r="G71" s="15"/>
      <c r="H71" s="15"/>
      <c r="I71" s="15"/>
      <c r="J71" s="15"/>
      <c r="K71" s="15"/>
    </row>
    <row r="72" spans="3:11" ht="13.5">
      <c r="C72" s="15"/>
      <c r="D72" s="15"/>
      <c r="E72" s="16"/>
      <c r="F72" s="15"/>
      <c r="G72" s="15"/>
      <c r="H72" s="15"/>
      <c r="I72" s="15"/>
      <c r="J72" s="15"/>
      <c r="K72" s="15"/>
    </row>
    <row r="73" spans="3:11" ht="13.5">
      <c r="C73" s="15"/>
      <c r="D73" s="15"/>
      <c r="E73" s="16"/>
      <c r="F73" s="15"/>
      <c r="G73" s="15"/>
      <c r="H73" s="15"/>
      <c r="I73" s="15"/>
      <c r="J73" s="15"/>
      <c r="K73" s="15"/>
    </row>
    <row r="74" spans="3:11" ht="13.5">
      <c r="C74" s="15"/>
      <c r="D74" s="15"/>
      <c r="E74" s="16"/>
      <c r="F74" s="15"/>
      <c r="G74" s="15"/>
      <c r="H74" s="15"/>
      <c r="I74" s="15"/>
      <c r="J74" s="15"/>
      <c r="K74" s="15"/>
    </row>
    <row r="75" spans="3:11" ht="13.5">
      <c r="C75" s="15"/>
      <c r="D75" s="15"/>
      <c r="E75" s="16"/>
      <c r="F75" s="15"/>
      <c r="G75" s="15"/>
      <c r="H75" s="15"/>
      <c r="I75" s="15"/>
      <c r="J75" s="15"/>
      <c r="K75" s="15"/>
    </row>
    <row r="76" spans="3:11" ht="13.5">
      <c r="C76" s="15"/>
      <c r="D76" s="15"/>
      <c r="E76" s="16"/>
      <c r="F76" s="15"/>
      <c r="G76" s="15"/>
      <c r="H76" s="15"/>
      <c r="I76" s="15"/>
      <c r="J76" s="15"/>
      <c r="K76" s="15"/>
    </row>
    <row r="77" spans="3:11" ht="13.5">
      <c r="C77" s="15"/>
      <c r="D77" s="15"/>
      <c r="E77" s="16"/>
      <c r="F77" s="15"/>
      <c r="G77" s="15"/>
      <c r="H77" s="15"/>
      <c r="I77" s="15"/>
      <c r="J77" s="15"/>
      <c r="K77" s="15"/>
    </row>
    <row r="78" spans="3:11" ht="13.5">
      <c r="C78" s="15"/>
      <c r="D78" s="15"/>
      <c r="E78" s="16"/>
      <c r="F78" s="15"/>
      <c r="G78" s="15"/>
      <c r="H78" s="15"/>
      <c r="I78" s="15"/>
      <c r="J78" s="15"/>
      <c r="K78" s="15"/>
    </row>
    <row r="79" spans="3:11" ht="13.5">
      <c r="C79" s="15"/>
      <c r="D79" s="15"/>
      <c r="E79" s="16"/>
      <c r="F79" s="15"/>
      <c r="G79" s="15"/>
      <c r="H79" s="15"/>
      <c r="I79" s="15"/>
      <c r="J79" s="15"/>
      <c r="K79" s="15"/>
    </row>
    <row r="80" spans="3:11" ht="13.5">
      <c r="C80" s="15"/>
      <c r="D80" s="15"/>
      <c r="E80" s="16"/>
      <c r="F80" s="15"/>
      <c r="G80" s="15"/>
      <c r="H80" s="15"/>
      <c r="I80" s="15"/>
      <c r="J80" s="15"/>
      <c r="K80" s="15"/>
    </row>
    <row r="81" spans="3:11" ht="13.5">
      <c r="C81" s="15"/>
      <c r="D81" s="15"/>
      <c r="E81" s="16"/>
      <c r="F81" s="15"/>
      <c r="G81" s="15"/>
      <c r="H81" s="15"/>
      <c r="I81" s="15"/>
      <c r="J81" s="15"/>
      <c r="K81" s="15"/>
    </row>
    <row r="82" spans="3:11" ht="13.5">
      <c r="C82" s="15"/>
      <c r="D82" s="15"/>
      <c r="E82" s="16"/>
      <c r="F82" s="15"/>
      <c r="G82" s="15"/>
      <c r="H82" s="15"/>
      <c r="I82" s="15"/>
      <c r="J82" s="15"/>
      <c r="K82" s="15"/>
    </row>
    <row r="83" spans="3:11" ht="13.5">
      <c r="C83" s="15"/>
      <c r="D83" s="15"/>
      <c r="E83" s="16"/>
      <c r="F83" s="15"/>
      <c r="G83" s="15"/>
      <c r="H83" s="15"/>
      <c r="I83" s="15"/>
      <c r="J83" s="15"/>
      <c r="K83" s="15"/>
    </row>
    <row r="84" spans="3:11" ht="13.5">
      <c r="C84" s="15"/>
      <c r="D84" s="15"/>
      <c r="E84" s="16"/>
      <c r="F84" s="15"/>
      <c r="G84" s="15"/>
      <c r="H84" s="15"/>
      <c r="I84" s="15"/>
      <c r="J84" s="15"/>
      <c r="K84" s="15"/>
    </row>
    <row r="85" spans="3:11" ht="13.5">
      <c r="C85" s="15"/>
      <c r="D85" s="15"/>
      <c r="E85" s="16"/>
      <c r="F85" s="15"/>
      <c r="G85" s="15"/>
      <c r="H85" s="15"/>
      <c r="I85" s="15"/>
      <c r="J85" s="15"/>
      <c r="K85" s="15"/>
    </row>
    <row r="86" spans="3:11" ht="13.5">
      <c r="C86" s="15"/>
      <c r="D86" s="15"/>
      <c r="E86" s="16"/>
      <c r="F86" s="15"/>
      <c r="G86" s="15"/>
      <c r="H86" s="15"/>
      <c r="I86" s="15"/>
      <c r="J86" s="15"/>
      <c r="K86" s="15"/>
    </row>
    <row r="87" spans="3:11" ht="13.5">
      <c r="C87" s="15"/>
      <c r="D87" s="15"/>
      <c r="E87" s="16"/>
      <c r="F87" s="15"/>
      <c r="G87" s="15"/>
      <c r="H87" s="15"/>
      <c r="I87" s="15"/>
      <c r="J87" s="15"/>
      <c r="K87" s="15"/>
    </row>
    <row r="88" spans="3:11" ht="13.5">
      <c r="C88" s="15"/>
      <c r="D88" s="15"/>
      <c r="E88" s="16"/>
      <c r="F88" s="15"/>
      <c r="G88" s="15"/>
      <c r="H88" s="15"/>
      <c r="I88" s="15"/>
      <c r="J88" s="15"/>
      <c r="K88" s="15"/>
    </row>
    <row r="89" spans="3:11" ht="13.5">
      <c r="C89" s="15"/>
      <c r="D89" s="15"/>
      <c r="E89" s="16"/>
      <c r="F89" s="15"/>
      <c r="G89" s="15"/>
      <c r="H89" s="15"/>
      <c r="I89" s="15"/>
      <c r="J89" s="15"/>
      <c r="K89" s="15"/>
    </row>
    <row r="90" spans="3:11" ht="13.5">
      <c r="C90" s="15"/>
      <c r="D90" s="15"/>
      <c r="E90" s="16"/>
      <c r="F90" s="15"/>
      <c r="G90" s="15"/>
      <c r="H90" s="15"/>
      <c r="I90" s="15"/>
      <c r="J90" s="15"/>
      <c r="K90" s="15"/>
    </row>
    <row r="91" spans="3:11" ht="13.5">
      <c r="C91" s="15"/>
      <c r="D91" s="15"/>
      <c r="E91" s="16"/>
      <c r="F91" s="15"/>
      <c r="G91" s="15"/>
      <c r="H91" s="15"/>
      <c r="I91" s="15"/>
      <c r="J91" s="15"/>
      <c r="K91" s="15"/>
    </row>
    <row r="92" spans="3:11" ht="13.5">
      <c r="C92" s="15"/>
      <c r="D92" s="15"/>
      <c r="E92" s="16"/>
      <c r="F92" s="15"/>
      <c r="G92" s="15"/>
      <c r="H92" s="15"/>
      <c r="I92" s="15"/>
      <c r="J92" s="15"/>
      <c r="K92" s="15"/>
    </row>
    <row r="93" spans="3:11" ht="13.5">
      <c r="C93" s="15"/>
      <c r="D93" s="15"/>
      <c r="E93" s="16"/>
      <c r="F93" s="15"/>
      <c r="G93" s="15"/>
      <c r="H93" s="15"/>
      <c r="I93" s="15"/>
      <c r="J93" s="15"/>
      <c r="K93" s="15"/>
    </row>
    <row r="94" spans="3:11" ht="13.5">
      <c r="C94" s="15"/>
      <c r="D94" s="15"/>
      <c r="E94" s="16"/>
      <c r="F94" s="15"/>
      <c r="G94" s="15"/>
      <c r="H94" s="15"/>
      <c r="I94" s="15"/>
      <c r="J94" s="15"/>
      <c r="K94" s="15"/>
    </row>
    <row r="95" spans="3:11" ht="13.5">
      <c r="C95" s="15"/>
      <c r="D95" s="15"/>
      <c r="E95" s="16"/>
      <c r="F95" s="15"/>
      <c r="G95" s="15"/>
      <c r="H95" s="15"/>
      <c r="I95" s="15"/>
      <c r="J95" s="15"/>
      <c r="K95" s="15"/>
    </row>
    <row r="96" spans="3:11" ht="13.5">
      <c r="C96" s="15"/>
      <c r="D96" s="15"/>
      <c r="E96" s="16"/>
      <c r="F96" s="15"/>
      <c r="G96" s="15"/>
      <c r="H96" s="15"/>
      <c r="I96" s="15"/>
      <c r="J96" s="15"/>
      <c r="K96" s="15"/>
    </row>
    <row r="97" spans="3:11" ht="13.5">
      <c r="C97" s="15"/>
      <c r="D97" s="15"/>
      <c r="E97" s="16"/>
      <c r="F97" s="15"/>
      <c r="G97" s="15"/>
      <c r="H97" s="15"/>
      <c r="I97" s="15"/>
      <c r="J97" s="15"/>
      <c r="K97" s="15"/>
    </row>
    <row r="98" spans="3:11" ht="13.5">
      <c r="C98" s="15"/>
      <c r="D98" s="15"/>
      <c r="E98" s="16"/>
      <c r="F98" s="15"/>
      <c r="G98" s="15"/>
      <c r="H98" s="15"/>
      <c r="I98" s="15"/>
      <c r="J98" s="15"/>
      <c r="K98" s="15"/>
    </row>
    <row r="99" spans="3:11" ht="13.5">
      <c r="C99" s="15"/>
      <c r="D99" s="15"/>
      <c r="E99" s="16"/>
      <c r="F99" s="15"/>
      <c r="G99" s="15"/>
      <c r="H99" s="15"/>
      <c r="I99" s="15"/>
      <c r="J99" s="15"/>
      <c r="K99" s="15"/>
    </row>
    <row r="100" spans="3:11" ht="13.5">
      <c r="C100" s="15"/>
      <c r="D100" s="15"/>
      <c r="E100" s="16"/>
      <c r="F100" s="15"/>
      <c r="G100" s="15"/>
      <c r="H100" s="15"/>
      <c r="I100" s="15"/>
      <c r="J100" s="15"/>
      <c r="K100" s="15"/>
    </row>
    <row r="101" spans="3:11" ht="13.5">
      <c r="C101" s="15"/>
      <c r="D101" s="15"/>
      <c r="E101" s="16"/>
      <c r="F101" s="15"/>
      <c r="G101" s="15"/>
      <c r="H101" s="15"/>
      <c r="I101" s="15"/>
      <c r="J101" s="15"/>
      <c r="K101" s="15"/>
    </row>
    <row r="102" spans="3:11" ht="13.5">
      <c r="C102" s="15"/>
      <c r="D102" s="15"/>
      <c r="E102" s="16"/>
      <c r="F102" s="15"/>
      <c r="G102" s="15"/>
      <c r="H102" s="15"/>
      <c r="I102" s="15"/>
      <c r="J102" s="15"/>
      <c r="K102" s="15"/>
    </row>
    <row r="103" spans="3:11" ht="13.5">
      <c r="C103" s="15"/>
      <c r="D103" s="15"/>
      <c r="E103" s="16"/>
      <c r="F103" s="15"/>
      <c r="G103" s="15"/>
      <c r="H103" s="15"/>
      <c r="I103" s="15"/>
      <c r="J103" s="15"/>
      <c r="K103" s="15"/>
    </row>
  </sheetData>
  <mergeCells count="73">
    <mergeCell ref="I4:I5"/>
    <mergeCell ref="A57:D57"/>
    <mergeCell ref="A58:D58"/>
    <mergeCell ref="A14:A17"/>
    <mergeCell ref="A22:A23"/>
    <mergeCell ref="A25:A40"/>
    <mergeCell ref="B26:B29"/>
    <mergeCell ref="B32:B35"/>
    <mergeCell ref="B39:B40"/>
    <mergeCell ref="A42:A56"/>
    <mergeCell ref="C52:D52"/>
    <mergeCell ref="C53:D53"/>
    <mergeCell ref="B54:D54"/>
    <mergeCell ref="C55:D55"/>
    <mergeCell ref="B51:B53"/>
    <mergeCell ref="B55:B56"/>
    <mergeCell ref="C56:D56"/>
    <mergeCell ref="C48:D48"/>
    <mergeCell ref="C49:D49"/>
    <mergeCell ref="B50:D50"/>
    <mergeCell ref="C51:D51"/>
    <mergeCell ref="B43:B49"/>
    <mergeCell ref="C44:D44"/>
    <mergeCell ref="C45:D45"/>
    <mergeCell ref="C46:D46"/>
    <mergeCell ref="C47:D47"/>
    <mergeCell ref="C39:D39"/>
    <mergeCell ref="C40:D40"/>
    <mergeCell ref="A41:D41"/>
    <mergeCell ref="C43:D43"/>
    <mergeCell ref="C42:D42"/>
    <mergeCell ref="C35:D35"/>
    <mergeCell ref="B36:D36"/>
    <mergeCell ref="C37:D37"/>
    <mergeCell ref="B38:D38"/>
    <mergeCell ref="B31:D31"/>
    <mergeCell ref="C32:D32"/>
    <mergeCell ref="C33:D33"/>
    <mergeCell ref="C34:D34"/>
    <mergeCell ref="C27:D27"/>
    <mergeCell ref="C28:D28"/>
    <mergeCell ref="C29:D29"/>
    <mergeCell ref="B30:D30"/>
    <mergeCell ref="B23:D23"/>
    <mergeCell ref="A24:D24"/>
    <mergeCell ref="B25:D25"/>
    <mergeCell ref="C26:D26"/>
    <mergeCell ref="B19:D19"/>
    <mergeCell ref="A20:D20"/>
    <mergeCell ref="A21:D21"/>
    <mergeCell ref="B22:D22"/>
    <mergeCell ref="B15:D15"/>
    <mergeCell ref="B16:D16"/>
    <mergeCell ref="B17:D17"/>
    <mergeCell ref="A18:D18"/>
    <mergeCell ref="B11:D11"/>
    <mergeCell ref="A12:D12"/>
    <mergeCell ref="A13:D13"/>
    <mergeCell ref="B14:D14"/>
    <mergeCell ref="A8:A11"/>
    <mergeCell ref="C10:D10"/>
    <mergeCell ref="B8:D8"/>
    <mergeCell ref="B9:D9"/>
    <mergeCell ref="F3:K3"/>
    <mergeCell ref="L3:N3"/>
    <mergeCell ref="A6:D6"/>
    <mergeCell ref="A7:D7"/>
    <mergeCell ref="N4:N5"/>
    <mergeCell ref="F4:F5"/>
    <mergeCell ref="J4:J5"/>
    <mergeCell ref="K4:K5"/>
    <mergeCell ref="L4:L5"/>
    <mergeCell ref="G4:G5"/>
  </mergeCells>
  <printOptions/>
  <pageMargins left="0.3937007874015748" right="0.3937007874015748" top="0.5905511811023623" bottom="0.5905511811023623" header="0.5118110236220472" footer="0.3937007874015748"/>
  <pageSetup horizontalDpi="300" verticalDpi="300" orientation="portrait" paperSize="9" scale="97" r:id="rId1"/>
  <headerFooter alignWithMargins="0">
    <oddFooter>&amp;C－2－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N144"/>
  <sheetViews>
    <sheetView showGridLines="0" tabSelected="1" zoomScale="110" zoomScaleNormal="110" workbookViewId="0" topLeftCell="A1">
      <selection activeCell="P23" sqref="P23"/>
    </sheetView>
  </sheetViews>
  <sheetFormatPr defaultColWidth="9.00390625" defaultRowHeight="13.5"/>
  <cols>
    <col min="1" max="1" width="1.25" style="18" customWidth="1"/>
    <col min="2" max="2" width="1.625" style="18" customWidth="1"/>
    <col min="3" max="3" width="3.75390625" style="18" customWidth="1"/>
    <col min="4" max="4" width="11.625" style="18" customWidth="1"/>
    <col min="5" max="5" width="3.50390625" style="19" customWidth="1"/>
    <col min="6" max="14" width="8.25390625" style="18" customWidth="1"/>
    <col min="15" max="15" width="3.25390625" style="18" customWidth="1"/>
    <col min="16" max="16" width="12.00390625" style="18" customWidth="1"/>
    <col min="17" max="17" width="6.25390625" style="18" customWidth="1"/>
    <col min="18" max="18" width="11.875" style="18" customWidth="1"/>
    <col min="19" max="19" width="10.125" style="18" customWidth="1"/>
    <col min="20" max="20" width="7.25390625" style="18" customWidth="1"/>
    <col min="21" max="21" width="7.00390625" style="18" customWidth="1"/>
    <col min="22" max="22" width="14.00390625" style="18" customWidth="1"/>
    <col min="23" max="16384" width="9.00390625" style="18" customWidth="1"/>
  </cols>
  <sheetData>
    <row r="1" spans="1:5" s="65" customFormat="1" ht="13.5">
      <c r="A1" s="68" t="s">
        <v>241</v>
      </c>
      <c r="E1" s="66"/>
    </row>
    <row r="2" ht="9.75" customHeight="1">
      <c r="A2" s="17"/>
    </row>
    <row r="3" spans="1:14" s="20" customFormat="1" ht="12.75" customHeight="1">
      <c r="A3" s="122"/>
      <c r="B3" s="123"/>
      <c r="C3" s="123"/>
      <c r="D3" s="123"/>
      <c r="E3" s="124" t="s">
        <v>25</v>
      </c>
      <c r="F3" s="350" t="s">
        <v>356</v>
      </c>
      <c r="G3" s="351"/>
      <c r="H3" s="351"/>
      <c r="I3" s="351"/>
      <c r="J3" s="351"/>
      <c r="K3" s="352"/>
      <c r="L3" s="350" t="s">
        <v>330</v>
      </c>
      <c r="M3" s="351"/>
      <c r="N3" s="352"/>
    </row>
    <row r="4" spans="1:14" ht="12.75" customHeight="1">
      <c r="A4" s="125" t="s">
        <v>26</v>
      </c>
      <c r="B4" s="126"/>
      <c r="C4" s="126"/>
      <c r="D4" s="127"/>
      <c r="E4" s="128"/>
      <c r="F4" s="374" t="s">
        <v>27</v>
      </c>
      <c r="G4" s="359" t="s">
        <v>313</v>
      </c>
      <c r="H4" s="129" t="s">
        <v>28</v>
      </c>
      <c r="I4" s="359" t="s">
        <v>313</v>
      </c>
      <c r="J4" s="374" t="s">
        <v>29</v>
      </c>
      <c r="K4" s="374" t="s">
        <v>30</v>
      </c>
      <c r="L4" s="374" t="s">
        <v>27</v>
      </c>
      <c r="M4" s="129" t="s">
        <v>28</v>
      </c>
      <c r="N4" s="374" t="s">
        <v>29</v>
      </c>
    </row>
    <row r="5" spans="1:14" ht="12.75" customHeight="1">
      <c r="A5" s="130"/>
      <c r="B5" s="131"/>
      <c r="C5" s="131"/>
      <c r="D5" s="131"/>
      <c r="E5" s="132" t="s">
        <v>31</v>
      </c>
      <c r="F5" s="375"/>
      <c r="G5" s="360"/>
      <c r="H5" s="133" t="s">
        <v>32</v>
      </c>
      <c r="I5" s="360"/>
      <c r="J5" s="375"/>
      <c r="K5" s="375"/>
      <c r="L5" s="375"/>
      <c r="M5" s="133" t="s">
        <v>32</v>
      </c>
      <c r="N5" s="375"/>
    </row>
    <row r="6" spans="1:14" s="162" customFormat="1" ht="16.5" customHeight="1">
      <c r="A6" s="376" t="s">
        <v>95</v>
      </c>
      <c r="B6" s="377"/>
      <c r="C6" s="377"/>
      <c r="D6" s="378"/>
      <c r="E6" s="161"/>
      <c r="F6" s="172"/>
      <c r="G6" s="172"/>
      <c r="H6" s="170">
        <v>1235600.328</v>
      </c>
      <c r="I6" s="171">
        <v>1.2427077339155057</v>
      </c>
      <c r="J6" s="171">
        <v>1</v>
      </c>
      <c r="K6" s="171">
        <v>1</v>
      </c>
      <c r="L6" s="172"/>
      <c r="M6" s="170">
        <v>994280.71</v>
      </c>
      <c r="N6" s="171">
        <v>1</v>
      </c>
    </row>
    <row r="7" spans="1:14" s="162" customFormat="1" ht="13.5">
      <c r="A7" s="379" t="s">
        <v>96</v>
      </c>
      <c r="B7" s="380"/>
      <c r="C7" s="380"/>
      <c r="D7" s="381"/>
      <c r="E7" s="161"/>
      <c r="F7" s="170"/>
      <c r="G7" s="171" t="s">
        <v>1</v>
      </c>
      <c r="H7" s="170">
        <v>232657.205</v>
      </c>
      <c r="I7" s="171">
        <v>1.0493346607926552</v>
      </c>
      <c r="J7" s="171">
        <v>0.18829487151123514</v>
      </c>
      <c r="K7" s="171">
        <v>0.04532752492588481</v>
      </c>
      <c r="L7" s="170"/>
      <c r="M7" s="170">
        <v>221718.784</v>
      </c>
      <c r="N7" s="171">
        <v>0.22274523582438163</v>
      </c>
    </row>
    <row r="8" spans="1:14" s="162" customFormat="1" ht="13.5">
      <c r="A8" s="393"/>
      <c r="B8" s="382" t="s">
        <v>97</v>
      </c>
      <c r="C8" s="383"/>
      <c r="D8" s="384"/>
      <c r="E8" s="161" t="s">
        <v>6</v>
      </c>
      <c r="F8" s="170">
        <v>398</v>
      </c>
      <c r="G8" s="171">
        <v>1.111731843575419</v>
      </c>
      <c r="H8" s="170">
        <v>9626.294</v>
      </c>
      <c r="I8" s="171">
        <v>1.3269591796758962</v>
      </c>
      <c r="J8" s="171">
        <v>0.007790782975577197</v>
      </c>
      <c r="K8" s="171">
        <v>0.009828844499496928</v>
      </c>
      <c r="L8" s="170">
        <v>358</v>
      </c>
      <c r="M8" s="170">
        <v>7254.401</v>
      </c>
      <c r="N8" s="171">
        <v>0.0073212508509966434</v>
      </c>
    </row>
    <row r="9" spans="1:14" s="162" customFormat="1" ht="13.5">
      <c r="A9" s="393"/>
      <c r="B9" s="379" t="s">
        <v>98</v>
      </c>
      <c r="C9" s="383"/>
      <c r="D9" s="384"/>
      <c r="E9" s="161" t="s">
        <v>2</v>
      </c>
      <c r="F9" s="170">
        <v>27855</v>
      </c>
      <c r="G9" s="171">
        <v>1.0574769370942636</v>
      </c>
      <c r="H9" s="170">
        <v>12313.072</v>
      </c>
      <c r="I9" s="171">
        <v>1.0431974233436956</v>
      </c>
      <c r="J9" s="171">
        <v>0.009965254719485636</v>
      </c>
      <c r="K9" s="171">
        <v>0.0021128327826210962</v>
      </c>
      <c r="L9" s="170">
        <v>26341</v>
      </c>
      <c r="M9" s="170">
        <v>11803.204</v>
      </c>
      <c r="N9" s="171">
        <v>0.011911971412868821</v>
      </c>
    </row>
    <row r="10" spans="1:14" s="162" customFormat="1" ht="13.5">
      <c r="A10" s="393"/>
      <c r="B10" s="163"/>
      <c r="C10" s="382" t="s">
        <v>99</v>
      </c>
      <c r="D10" s="384"/>
      <c r="E10" s="161" t="s">
        <v>2</v>
      </c>
      <c r="F10" s="170">
        <v>16031</v>
      </c>
      <c r="G10" s="171">
        <v>1.008048795824687</v>
      </c>
      <c r="H10" s="170">
        <v>7279.226</v>
      </c>
      <c r="I10" s="171">
        <v>1.0027285933941261</v>
      </c>
      <c r="J10" s="171">
        <v>0.005891246412812542</v>
      </c>
      <c r="K10" s="171">
        <v>8.208201290953477E-05</v>
      </c>
      <c r="L10" s="170">
        <v>15903</v>
      </c>
      <c r="M10" s="170">
        <v>7259.418</v>
      </c>
      <c r="N10" s="171">
        <v>0.007326314083029095</v>
      </c>
    </row>
    <row r="11" spans="1:14" s="162" customFormat="1" ht="13.5">
      <c r="A11" s="393"/>
      <c r="B11" s="385" t="s">
        <v>100</v>
      </c>
      <c r="C11" s="386"/>
      <c r="D11" s="387"/>
      <c r="E11" s="161" t="s">
        <v>250</v>
      </c>
      <c r="F11" s="170">
        <v>214.291</v>
      </c>
      <c r="G11" s="171">
        <v>1.0578980366601995</v>
      </c>
      <c r="H11" s="170">
        <v>104998.862</v>
      </c>
      <c r="I11" s="171">
        <v>1.0916242155399403</v>
      </c>
      <c r="J11" s="171">
        <v>0.08497801402331774</v>
      </c>
      <c r="K11" s="171">
        <v>0.036519857245920224</v>
      </c>
      <c r="L11" s="170">
        <v>202.563</v>
      </c>
      <c r="M11" s="170">
        <v>96185.904</v>
      </c>
      <c r="N11" s="171">
        <v>0.096048598315967</v>
      </c>
    </row>
    <row r="12" spans="1:14" s="162" customFormat="1" ht="13.5">
      <c r="A12" s="393"/>
      <c r="B12" s="393"/>
      <c r="C12" s="382" t="s">
        <v>101</v>
      </c>
      <c r="D12" s="384"/>
      <c r="E12" s="161" t="s">
        <v>488</v>
      </c>
      <c r="F12" s="170">
        <v>27224.222</v>
      </c>
      <c r="G12" s="171">
        <v>1.1198573682570987</v>
      </c>
      <c r="H12" s="170">
        <v>12328.893</v>
      </c>
      <c r="I12" s="171">
        <v>1.0960171445629734</v>
      </c>
      <c r="J12" s="171">
        <v>0.009978059021687148</v>
      </c>
      <c r="K12" s="171">
        <v>0.004475719831447769</v>
      </c>
      <c r="L12" s="170">
        <v>24310.437</v>
      </c>
      <c r="M12" s="170">
        <v>11248.814</v>
      </c>
      <c r="N12" s="171">
        <v>0.011330964275626135</v>
      </c>
    </row>
    <row r="13" spans="1:14" s="162" customFormat="1" ht="13.5">
      <c r="A13" s="393"/>
      <c r="B13" s="394"/>
      <c r="C13" s="382" t="s">
        <v>102</v>
      </c>
      <c r="D13" s="384"/>
      <c r="E13" s="161" t="s">
        <v>488</v>
      </c>
      <c r="F13" s="170">
        <v>64723.964</v>
      </c>
      <c r="G13" s="171">
        <v>1.0221087759387841</v>
      </c>
      <c r="H13" s="170">
        <v>35071.517</v>
      </c>
      <c r="I13" s="171">
        <v>0.9906092217633787</v>
      </c>
      <c r="J13" s="171">
        <v>0.028384192044338792</v>
      </c>
      <c r="K13" s="171">
        <v>-0.0013777205631081348</v>
      </c>
      <c r="L13" s="170">
        <v>63323.949</v>
      </c>
      <c r="M13" s="170">
        <v>35403.988</v>
      </c>
      <c r="N13" s="171">
        <v>0.03512428448833593</v>
      </c>
    </row>
    <row r="14" spans="1:14" s="162" customFormat="1" ht="13.5">
      <c r="A14" s="393"/>
      <c r="B14" s="388" t="s">
        <v>103</v>
      </c>
      <c r="C14" s="389"/>
      <c r="D14" s="390"/>
      <c r="E14" s="161" t="s">
        <v>2</v>
      </c>
      <c r="F14" s="170">
        <v>168057</v>
      </c>
      <c r="G14" s="171">
        <v>0.9888439745106</v>
      </c>
      <c r="H14" s="170">
        <v>4205.262</v>
      </c>
      <c r="I14" s="171">
        <v>0.9705179404238349</v>
      </c>
      <c r="J14" s="171">
        <v>0.0034034160599542996</v>
      </c>
      <c r="K14" s="171">
        <v>-0.0005293643387086748</v>
      </c>
      <c r="L14" s="170">
        <v>169953</v>
      </c>
      <c r="M14" s="170">
        <v>4333.008</v>
      </c>
      <c r="N14" s="171">
        <v>0.004372936994711936</v>
      </c>
    </row>
    <row r="15" spans="1:14" s="162" customFormat="1" ht="13.5">
      <c r="A15" s="393"/>
      <c r="B15" s="388" t="s">
        <v>104</v>
      </c>
      <c r="C15" s="389"/>
      <c r="D15" s="390"/>
      <c r="E15" s="161" t="s">
        <v>2</v>
      </c>
      <c r="F15" s="170">
        <v>111129</v>
      </c>
      <c r="G15" s="171">
        <v>1.166929183467742</v>
      </c>
      <c r="H15" s="170">
        <v>2039.413</v>
      </c>
      <c r="I15" s="171">
        <v>1.1788459937757514</v>
      </c>
      <c r="J15" s="171">
        <v>0.0016505442365016918</v>
      </c>
      <c r="K15" s="171">
        <v>0.001282137782929857</v>
      </c>
      <c r="L15" s="170">
        <v>95232</v>
      </c>
      <c r="M15" s="170">
        <v>1730.008</v>
      </c>
      <c r="N15" s="171">
        <v>0.001745950153876385</v>
      </c>
    </row>
    <row r="16" spans="1:14" s="162" customFormat="1" ht="13.5">
      <c r="A16" s="393"/>
      <c r="B16" s="388" t="s">
        <v>105</v>
      </c>
      <c r="C16" s="389"/>
      <c r="D16" s="390"/>
      <c r="E16" s="161" t="s">
        <v>250</v>
      </c>
      <c r="F16" s="170">
        <v>2608.65</v>
      </c>
      <c r="G16" s="171">
        <v>1.0011467335364295</v>
      </c>
      <c r="H16" s="170">
        <v>43239.992</v>
      </c>
      <c r="I16" s="171">
        <v>0.8652770576028092</v>
      </c>
      <c r="J16" s="171">
        <v>0.03499512829523949</v>
      </c>
      <c r="K16" s="171">
        <v>-0.027898403187427555</v>
      </c>
      <c r="L16" s="170">
        <v>2605.662</v>
      </c>
      <c r="M16" s="170">
        <v>49972.424</v>
      </c>
      <c r="N16" s="171">
        <v>0.05043292364681317</v>
      </c>
    </row>
    <row r="17" spans="1:14" s="162" customFormat="1" ht="13.5">
      <c r="A17" s="393"/>
      <c r="B17" s="388" t="s">
        <v>106</v>
      </c>
      <c r="C17" s="389"/>
      <c r="D17" s="390"/>
      <c r="E17" s="161" t="s">
        <v>2</v>
      </c>
      <c r="F17" s="170">
        <v>268020</v>
      </c>
      <c r="G17" s="171">
        <v>0.994146840851935</v>
      </c>
      <c r="H17" s="170">
        <v>4559.3</v>
      </c>
      <c r="I17" s="171">
        <v>0.8846241904251892</v>
      </c>
      <c r="J17" s="171">
        <v>0.003689947223775745</v>
      </c>
      <c r="K17" s="171">
        <v>-0.002464117940050775</v>
      </c>
      <c r="L17" s="170">
        <v>269598</v>
      </c>
      <c r="M17" s="170">
        <v>5153.94</v>
      </c>
      <c r="N17" s="171">
        <v>0.005201433944854391</v>
      </c>
    </row>
    <row r="18" spans="1:14" s="162" customFormat="1" ht="13.5">
      <c r="A18" s="393"/>
      <c r="B18" s="382" t="s">
        <v>107</v>
      </c>
      <c r="C18" s="383"/>
      <c r="D18" s="384"/>
      <c r="E18" s="161" t="s">
        <v>488</v>
      </c>
      <c r="F18" s="170">
        <v>36905.611</v>
      </c>
      <c r="G18" s="171">
        <v>1.0394175066103521</v>
      </c>
      <c r="H18" s="170">
        <v>4171.603</v>
      </c>
      <c r="I18" s="171">
        <v>1.0704275985165521</v>
      </c>
      <c r="J18" s="171">
        <v>0.0033761750506754477</v>
      </c>
      <c r="K18" s="171">
        <v>0.0011373546928124178</v>
      </c>
      <c r="L18" s="170">
        <v>35506.051</v>
      </c>
      <c r="M18" s="170">
        <v>3897.137</v>
      </c>
      <c r="N18" s="171">
        <v>0.003936699741581498</v>
      </c>
    </row>
    <row r="19" spans="1:14" s="162" customFormat="1" ht="13.5">
      <c r="A19" s="393"/>
      <c r="B19" s="382" t="s">
        <v>108</v>
      </c>
      <c r="C19" s="383"/>
      <c r="D19" s="384"/>
      <c r="E19" s="161" t="s">
        <v>500</v>
      </c>
      <c r="F19" s="170">
        <v>1064121</v>
      </c>
      <c r="G19" s="171">
        <v>1.143522637884122</v>
      </c>
      <c r="H19" s="170">
        <v>32572.584</v>
      </c>
      <c r="I19" s="171">
        <v>1.1121805833113896</v>
      </c>
      <c r="J19" s="171">
        <v>0.026361747615204583</v>
      </c>
      <c r="K19" s="171">
        <v>0.013614508539459067</v>
      </c>
      <c r="L19" s="170">
        <v>930564</v>
      </c>
      <c r="M19" s="170">
        <v>29287.136</v>
      </c>
      <c r="N19" s="171">
        <v>0.029557019161644695</v>
      </c>
    </row>
    <row r="20" spans="1:14" s="162" customFormat="1" ht="13.5">
      <c r="A20" s="394"/>
      <c r="B20" s="382" t="s">
        <v>109</v>
      </c>
      <c r="C20" s="383"/>
      <c r="D20" s="384"/>
      <c r="E20" s="161" t="s">
        <v>2</v>
      </c>
      <c r="F20" s="170">
        <v>501911</v>
      </c>
      <c r="G20" s="171">
        <v>1.3386220949150012</v>
      </c>
      <c r="H20" s="170">
        <v>16406.132</v>
      </c>
      <c r="I20" s="171">
        <v>1.1781020975305008</v>
      </c>
      <c r="J20" s="171">
        <v>0.013277863098786747</v>
      </c>
      <c r="K20" s="171">
        <v>0.010277788521942713</v>
      </c>
      <c r="L20" s="170">
        <v>374946</v>
      </c>
      <c r="M20" s="170">
        <v>13925.9</v>
      </c>
      <c r="N20" s="171">
        <v>0.014054228216208914</v>
      </c>
    </row>
    <row r="21" spans="1:14" s="162" customFormat="1" ht="13.5">
      <c r="A21" s="382" t="s">
        <v>110</v>
      </c>
      <c r="B21" s="383"/>
      <c r="C21" s="383"/>
      <c r="D21" s="384"/>
      <c r="E21" s="161"/>
      <c r="F21" s="170"/>
      <c r="G21" s="171" t="s">
        <v>1</v>
      </c>
      <c r="H21" s="170">
        <v>2571.055</v>
      </c>
      <c r="I21" s="171">
        <v>0.8595471209632071</v>
      </c>
      <c r="J21" s="171">
        <v>0.0020808144363004735</v>
      </c>
      <c r="K21" s="171">
        <v>-0.0017409235249162378</v>
      </c>
      <c r="L21" s="170"/>
      <c r="M21" s="170">
        <v>2991.174</v>
      </c>
      <c r="N21" s="171">
        <v>0.00301873789344965</v>
      </c>
    </row>
    <row r="22" spans="1:14" s="162" customFormat="1" ht="13.5">
      <c r="A22" s="379" t="s">
        <v>111</v>
      </c>
      <c r="B22" s="380"/>
      <c r="C22" s="380"/>
      <c r="D22" s="381"/>
      <c r="E22" s="161"/>
      <c r="F22" s="170"/>
      <c r="G22" s="171" t="s">
        <v>1</v>
      </c>
      <c r="H22" s="170">
        <v>177429.874</v>
      </c>
      <c r="I22" s="171">
        <v>1.0779207226806546</v>
      </c>
      <c r="J22" s="171">
        <v>0.1435981117674161</v>
      </c>
      <c r="K22" s="171">
        <v>0.05314963245134923</v>
      </c>
      <c r="L22" s="170"/>
      <c r="M22" s="170">
        <v>164603.825</v>
      </c>
      <c r="N22" s="171">
        <v>0.16523500374848213</v>
      </c>
    </row>
    <row r="23" spans="1:14" s="162" customFormat="1" ht="13.5">
      <c r="A23" s="395"/>
      <c r="B23" s="385" t="s">
        <v>112</v>
      </c>
      <c r="C23" s="386"/>
      <c r="D23" s="387"/>
      <c r="E23" s="161"/>
      <c r="F23" s="170"/>
      <c r="G23" s="171" t="s">
        <v>1</v>
      </c>
      <c r="H23" s="170">
        <v>56775.269</v>
      </c>
      <c r="I23" s="171">
        <v>0.8845771912442931</v>
      </c>
      <c r="J23" s="171">
        <v>0.045949541865126474</v>
      </c>
      <c r="K23" s="171">
        <v>-0.030698875878379685</v>
      </c>
      <c r="L23" s="170"/>
      <c r="M23" s="170">
        <v>64183.51</v>
      </c>
      <c r="N23" s="171">
        <v>0.06477496587346793</v>
      </c>
    </row>
    <row r="24" spans="1:14" s="162" customFormat="1" ht="13.5">
      <c r="A24" s="395"/>
      <c r="B24" s="173"/>
      <c r="C24" s="388" t="s">
        <v>113</v>
      </c>
      <c r="D24" s="390"/>
      <c r="E24" s="161"/>
      <c r="F24" s="170"/>
      <c r="G24" s="171" t="s">
        <v>1</v>
      </c>
      <c r="H24" s="170">
        <v>32264.323</v>
      </c>
      <c r="I24" s="171">
        <v>0.9648277110194099</v>
      </c>
      <c r="J24" s="171">
        <v>0.026112264839088</v>
      </c>
      <c r="K24" s="171">
        <v>-0.0048739468831746615</v>
      </c>
      <c r="L24" s="170"/>
      <c r="M24" s="170">
        <v>33440.502</v>
      </c>
      <c r="N24" s="171">
        <v>0.03374865874181134</v>
      </c>
    </row>
    <row r="25" spans="1:14" s="162" customFormat="1" ht="13.5">
      <c r="A25" s="395"/>
      <c r="B25" s="388" t="s">
        <v>114</v>
      </c>
      <c r="C25" s="389"/>
      <c r="D25" s="390"/>
      <c r="E25" s="161" t="s">
        <v>2</v>
      </c>
      <c r="F25" s="170">
        <v>274864</v>
      </c>
      <c r="G25" s="171">
        <v>0.9726979004101508</v>
      </c>
      <c r="H25" s="170">
        <v>10610.953</v>
      </c>
      <c r="I25" s="171">
        <v>1.0249499283034158</v>
      </c>
      <c r="J25" s="171">
        <v>0.008587690339298777</v>
      </c>
      <c r="K25" s="171">
        <v>0.0010703564100619453</v>
      </c>
      <c r="L25" s="170">
        <v>282579</v>
      </c>
      <c r="M25" s="170">
        <v>10352.655</v>
      </c>
      <c r="N25" s="171">
        <v>0.010448055494702409</v>
      </c>
    </row>
    <row r="26" spans="1:14" s="162" customFormat="1" ht="13.5">
      <c r="A26" s="395"/>
      <c r="B26" s="388" t="s">
        <v>115</v>
      </c>
      <c r="C26" s="389"/>
      <c r="D26" s="390"/>
      <c r="E26" s="161" t="s">
        <v>250</v>
      </c>
      <c r="F26" s="170">
        <v>1077.447</v>
      </c>
      <c r="G26" s="171">
        <v>1.023542152536657</v>
      </c>
      <c r="H26" s="170">
        <v>11461.325</v>
      </c>
      <c r="I26" s="171">
        <v>1.234930418746016</v>
      </c>
      <c r="J26" s="171">
        <v>0.009275916119698538</v>
      </c>
      <c r="K26" s="171">
        <v>0.009035224811270835</v>
      </c>
      <c r="L26" s="170">
        <v>1052.665</v>
      </c>
      <c r="M26" s="170">
        <v>9280.948</v>
      </c>
      <c r="N26" s="171">
        <v>0.00937388229115038</v>
      </c>
    </row>
    <row r="27" spans="1:14" s="162" customFormat="1" ht="13.5">
      <c r="A27" s="395"/>
      <c r="B27" s="388" t="s">
        <v>116</v>
      </c>
      <c r="C27" s="389"/>
      <c r="D27" s="390"/>
      <c r="E27" s="161" t="s">
        <v>250</v>
      </c>
      <c r="F27" s="170">
        <v>2404.724</v>
      </c>
      <c r="G27" s="171">
        <v>0.9156904527266718</v>
      </c>
      <c r="H27" s="170">
        <v>12039.072</v>
      </c>
      <c r="I27" s="171">
        <v>1.3742815572038567</v>
      </c>
      <c r="J27" s="171">
        <v>0.009743500165208762</v>
      </c>
      <c r="K27" s="171">
        <v>0.01358698487580069</v>
      </c>
      <c r="L27" s="170">
        <v>2626.132</v>
      </c>
      <c r="M27" s="170">
        <v>8760.266</v>
      </c>
      <c r="N27" s="171">
        <v>0.008699122101063632</v>
      </c>
    </row>
    <row r="28" spans="1:14" s="162" customFormat="1" ht="13.5">
      <c r="A28" s="395"/>
      <c r="B28" s="385" t="s">
        <v>117</v>
      </c>
      <c r="C28" s="386"/>
      <c r="D28" s="387"/>
      <c r="E28" s="161" t="s">
        <v>250</v>
      </c>
      <c r="F28" s="170">
        <v>3467.353</v>
      </c>
      <c r="G28" s="171">
        <v>1.0518716828991934</v>
      </c>
      <c r="H28" s="170">
        <v>77643.635</v>
      </c>
      <c r="I28" s="171">
        <v>1.2137807597492876</v>
      </c>
      <c r="J28" s="171">
        <v>0.06283879442285159</v>
      </c>
      <c r="K28" s="171">
        <v>0.05666848436665435</v>
      </c>
      <c r="L28" s="170">
        <v>3296.365</v>
      </c>
      <c r="M28" s="170">
        <v>63968.418</v>
      </c>
      <c r="N28" s="171">
        <v>0.06380973844650253</v>
      </c>
    </row>
    <row r="29" spans="1:14" s="162" customFormat="1" ht="13.5">
      <c r="A29" s="395"/>
      <c r="B29" s="395"/>
      <c r="C29" s="388" t="s">
        <v>118</v>
      </c>
      <c r="D29" s="390"/>
      <c r="E29" s="161" t="s">
        <v>2</v>
      </c>
      <c r="F29" s="170">
        <v>144201</v>
      </c>
      <c r="G29" s="171">
        <v>0.8901680936830604</v>
      </c>
      <c r="H29" s="170">
        <v>17792.893</v>
      </c>
      <c r="I29" s="171">
        <v>1.153753547344999</v>
      </c>
      <c r="J29" s="171">
        <v>0.014400200936171975</v>
      </c>
      <c r="K29" s="171">
        <v>0.009825757307472614</v>
      </c>
      <c r="L29" s="170">
        <v>161993</v>
      </c>
      <c r="M29" s="170">
        <v>15421.745</v>
      </c>
      <c r="N29" s="171">
        <v>0.015355289116114874</v>
      </c>
    </row>
    <row r="30" spans="1:14" s="162" customFormat="1" ht="13.5">
      <c r="A30" s="395"/>
      <c r="B30" s="395"/>
      <c r="C30" s="388" t="s">
        <v>119</v>
      </c>
      <c r="D30" s="390"/>
      <c r="E30" s="161" t="s">
        <v>250</v>
      </c>
      <c r="F30" s="170">
        <v>2722.665</v>
      </c>
      <c r="G30" s="171">
        <v>1.0846648638484486</v>
      </c>
      <c r="H30" s="170">
        <v>20353.82</v>
      </c>
      <c r="I30" s="171">
        <v>1.2020419893976761</v>
      </c>
      <c r="J30" s="171">
        <v>0.01647281854719611</v>
      </c>
      <c r="K30" s="171">
        <v>0.014176704854555173</v>
      </c>
      <c r="L30" s="170">
        <v>2510.144</v>
      </c>
      <c r="M30" s="170">
        <v>16932.703</v>
      </c>
      <c r="N30" s="171">
        <v>0.01646506540909103</v>
      </c>
    </row>
    <row r="31" spans="1:14" s="162" customFormat="1" ht="13.5">
      <c r="A31" s="396"/>
      <c r="B31" s="396"/>
      <c r="C31" s="388" t="s">
        <v>120</v>
      </c>
      <c r="D31" s="390"/>
      <c r="E31" s="161" t="s">
        <v>2</v>
      </c>
      <c r="F31" s="170">
        <v>510947</v>
      </c>
      <c r="G31" s="171">
        <v>1.0166966467418557</v>
      </c>
      <c r="H31" s="170">
        <v>24381.01</v>
      </c>
      <c r="I31" s="171">
        <v>1.3861533677071483</v>
      </c>
      <c r="J31" s="171">
        <v>0.019732116807919784</v>
      </c>
      <c r="K31" s="171">
        <v>0.028145411700427937</v>
      </c>
      <c r="L31" s="170">
        <v>502556</v>
      </c>
      <c r="M31" s="170">
        <v>17588.97</v>
      </c>
      <c r="N31" s="171">
        <v>0.01779092978790103</v>
      </c>
    </row>
    <row r="32" spans="1:14" s="162" customFormat="1" ht="13.5">
      <c r="A32" s="385" t="s">
        <v>121</v>
      </c>
      <c r="B32" s="386"/>
      <c r="C32" s="386"/>
      <c r="D32" s="387"/>
      <c r="E32" s="161"/>
      <c r="F32" s="170"/>
      <c r="G32" s="171" t="s">
        <v>1</v>
      </c>
      <c r="H32" s="170">
        <v>557345.483</v>
      </c>
      <c r="I32" s="171">
        <v>1.5197647698650654</v>
      </c>
      <c r="J32" s="171">
        <v>0.451072624674797</v>
      </c>
      <c r="K32" s="171">
        <v>0.7898821926694746</v>
      </c>
      <c r="L32" s="170"/>
      <c r="M32" s="170">
        <v>366731.414</v>
      </c>
      <c r="N32" s="171">
        <v>0.3697643323444267</v>
      </c>
    </row>
    <row r="33" spans="1:14" s="162" customFormat="1" ht="13.5">
      <c r="A33" s="395"/>
      <c r="B33" s="388" t="s">
        <v>122</v>
      </c>
      <c r="C33" s="389"/>
      <c r="D33" s="390"/>
      <c r="E33" s="161" t="s">
        <v>250</v>
      </c>
      <c r="F33" s="170">
        <v>12671.679</v>
      </c>
      <c r="G33" s="171">
        <v>0.9206376041891816</v>
      </c>
      <c r="H33" s="170">
        <v>86396.076</v>
      </c>
      <c r="I33" s="171">
        <v>1.061799644349787</v>
      </c>
      <c r="J33" s="171">
        <v>0.06992234790018606</v>
      </c>
      <c r="K33" s="171">
        <v>0.02083746046705577</v>
      </c>
      <c r="L33" s="170">
        <v>13764.025</v>
      </c>
      <c r="M33" s="170">
        <v>81367.588</v>
      </c>
      <c r="N33" s="171">
        <v>0.08182679901945107</v>
      </c>
    </row>
    <row r="34" spans="1:14" s="162" customFormat="1" ht="13.5">
      <c r="A34" s="395"/>
      <c r="B34" s="388" t="s">
        <v>123</v>
      </c>
      <c r="C34" s="389"/>
      <c r="D34" s="390"/>
      <c r="E34" s="161" t="s">
        <v>251</v>
      </c>
      <c r="F34" s="170">
        <v>11637.848</v>
      </c>
      <c r="G34" s="171">
        <v>1.2774345775475922</v>
      </c>
      <c r="H34" s="170">
        <v>420011.257</v>
      </c>
      <c r="I34" s="171">
        <v>1.8027187944831742</v>
      </c>
      <c r="J34" s="171">
        <v>0.3399248506835942</v>
      </c>
      <c r="K34" s="171">
        <v>0.7750036468232765</v>
      </c>
      <c r="L34" s="170">
        <v>9110.328</v>
      </c>
      <c r="M34" s="170">
        <v>232987.673</v>
      </c>
      <c r="N34" s="171">
        <v>0.23507029511498514</v>
      </c>
    </row>
    <row r="35" spans="1:14" s="162" customFormat="1" ht="13.5">
      <c r="A35" s="395"/>
      <c r="B35" s="388" t="s">
        <v>124</v>
      </c>
      <c r="C35" s="389"/>
      <c r="D35" s="390"/>
      <c r="E35" s="161"/>
      <c r="F35" s="170"/>
      <c r="G35" s="171" t="s">
        <v>1</v>
      </c>
      <c r="H35" s="170">
        <v>21296.399</v>
      </c>
      <c r="I35" s="171">
        <v>0.7213928922519838</v>
      </c>
      <c r="J35" s="171">
        <v>0.017235669591049187</v>
      </c>
      <c r="K35" s="171">
        <v>-0.03408269111382399</v>
      </c>
      <c r="L35" s="170"/>
      <c r="M35" s="170">
        <v>29521.221</v>
      </c>
      <c r="N35" s="171">
        <v>0.02979532108049953</v>
      </c>
    </row>
    <row r="36" spans="1:14" s="162" customFormat="1" ht="13.5">
      <c r="A36" s="396"/>
      <c r="B36" s="388" t="s">
        <v>125</v>
      </c>
      <c r="C36" s="389"/>
      <c r="D36" s="390"/>
      <c r="E36" s="161" t="s">
        <v>2</v>
      </c>
      <c r="F36" s="170">
        <v>400480</v>
      </c>
      <c r="G36" s="171">
        <v>0.898751335290263</v>
      </c>
      <c r="H36" s="170">
        <v>20225.687</v>
      </c>
      <c r="I36" s="171">
        <v>1.1130378837710941</v>
      </c>
      <c r="J36" s="171">
        <v>0.016369117538790424</v>
      </c>
      <c r="K36" s="171">
        <v>0.008511864957452403</v>
      </c>
      <c r="L36" s="170">
        <v>445596</v>
      </c>
      <c r="M36" s="170">
        <v>18171.607</v>
      </c>
      <c r="N36" s="171">
        <v>0.018339059725637798</v>
      </c>
    </row>
    <row r="37" spans="1:14" s="162" customFormat="1" ht="13.5">
      <c r="A37" s="388" t="s">
        <v>126</v>
      </c>
      <c r="B37" s="389"/>
      <c r="C37" s="389"/>
      <c r="D37" s="390"/>
      <c r="E37" s="161" t="s">
        <v>2</v>
      </c>
      <c r="F37" s="170">
        <v>10280</v>
      </c>
      <c r="G37" s="171">
        <v>1.5396135989216715</v>
      </c>
      <c r="H37" s="170">
        <v>950.352</v>
      </c>
      <c r="I37" s="171">
        <v>1.8060386767209924</v>
      </c>
      <c r="J37" s="171">
        <v>0.0007691419130150959</v>
      </c>
      <c r="K37" s="171">
        <v>0.0017576026496113548</v>
      </c>
      <c r="L37" s="170">
        <v>6677</v>
      </c>
      <c r="M37" s="170">
        <v>526.208</v>
      </c>
      <c r="N37" s="171">
        <v>0.0005310570463090257</v>
      </c>
    </row>
    <row r="38" spans="1:14" s="162" customFormat="1" ht="13.5">
      <c r="A38" s="385" t="s">
        <v>127</v>
      </c>
      <c r="B38" s="386"/>
      <c r="C38" s="386"/>
      <c r="D38" s="387"/>
      <c r="E38" s="161"/>
      <c r="F38" s="170"/>
      <c r="G38" s="171" t="s">
        <v>1</v>
      </c>
      <c r="H38" s="170">
        <v>58196.527</v>
      </c>
      <c r="I38" s="171">
        <v>1.1595431302762484</v>
      </c>
      <c r="J38" s="171">
        <v>0.04709979892462444</v>
      </c>
      <c r="K38" s="171">
        <v>0.03318147138787531</v>
      </c>
      <c r="L38" s="170"/>
      <c r="M38" s="170">
        <v>50189.187</v>
      </c>
      <c r="N38" s="171">
        <v>0.049677474693031264</v>
      </c>
    </row>
    <row r="39" spans="1:14" s="162" customFormat="1" ht="13.5">
      <c r="A39" s="395"/>
      <c r="B39" s="388" t="s">
        <v>128</v>
      </c>
      <c r="C39" s="389"/>
      <c r="D39" s="390"/>
      <c r="E39" s="161"/>
      <c r="F39" s="170"/>
      <c r="G39" s="171" t="s">
        <v>1</v>
      </c>
      <c r="H39" s="170">
        <v>17185.649</v>
      </c>
      <c r="I39" s="171">
        <v>1.2352591387395557</v>
      </c>
      <c r="J39" s="171">
        <v>0.013908744284502974</v>
      </c>
      <c r="K39" s="171">
        <v>0.013563186561981048</v>
      </c>
      <c r="L39" s="170"/>
      <c r="M39" s="170">
        <v>13912.586</v>
      </c>
      <c r="N39" s="171">
        <v>0.013064811922320308</v>
      </c>
    </row>
    <row r="40" spans="1:14" s="162" customFormat="1" ht="13.5">
      <c r="A40" s="396"/>
      <c r="B40" s="388" t="s">
        <v>129</v>
      </c>
      <c r="C40" s="389"/>
      <c r="D40" s="390"/>
      <c r="E40" s="161" t="s">
        <v>2</v>
      </c>
      <c r="F40" s="170">
        <v>825543</v>
      </c>
      <c r="G40" s="171">
        <v>0.957041452633263</v>
      </c>
      <c r="H40" s="170">
        <v>29627.555</v>
      </c>
      <c r="I40" s="171">
        <v>1.1056771635424387</v>
      </c>
      <c r="J40" s="171">
        <v>0.023978267347951044</v>
      </c>
      <c r="K40" s="171">
        <v>0.011734267704667093</v>
      </c>
      <c r="L40" s="170">
        <v>862599</v>
      </c>
      <c r="M40" s="170">
        <v>26795.846</v>
      </c>
      <c r="N40" s="171">
        <v>0.027044541900105558</v>
      </c>
    </row>
    <row r="41" spans="1:14" s="162" customFormat="1" ht="13.5">
      <c r="A41" s="385" t="s">
        <v>130</v>
      </c>
      <c r="B41" s="386"/>
      <c r="C41" s="386"/>
      <c r="D41" s="387"/>
      <c r="E41" s="161"/>
      <c r="F41" s="170"/>
      <c r="G41" s="171" t="s">
        <v>1</v>
      </c>
      <c r="H41" s="170">
        <v>111532.275</v>
      </c>
      <c r="I41" s="171">
        <v>1.064837891118255</v>
      </c>
      <c r="J41" s="171">
        <v>0.09026565667923649</v>
      </c>
      <c r="K41" s="171">
        <v>0.02814189354468479</v>
      </c>
      <c r="L41" s="170"/>
      <c r="M41" s="170">
        <v>104741.084</v>
      </c>
      <c r="N41" s="171">
        <v>0.10548936532701349</v>
      </c>
    </row>
    <row r="42" spans="1:14" s="162" customFormat="1" ht="13.5">
      <c r="A42" s="395"/>
      <c r="B42" s="388" t="s">
        <v>131</v>
      </c>
      <c r="C42" s="389"/>
      <c r="D42" s="390"/>
      <c r="E42" s="161"/>
      <c r="F42" s="170"/>
      <c r="G42" s="171" t="s">
        <v>1</v>
      </c>
      <c r="H42" s="170">
        <v>12331.742</v>
      </c>
      <c r="I42" s="171">
        <v>0.9146847957841139</v>
      </c>
      <c r="J42" s="171">
        <v>0.009980364783457714</v>
      </c>
      <c r="K42" s="171">
        <v>-0.004766359277097811</v>
      </c>
      <c r="L42" s="170"/>
      <c r="M42" s="170">
        <v>13481.958</v>
      </c>
      <c r="N42" s="171">
        <v>0.013606195257279134</v>
      </c>
    </row>
    <row r="43" spans="1:14" s="162" customFormat="1" ht="13.5">
      <c r="A43" s="395"/>
      <c r="B43" s="388" t="s">
        <v>132</v>
      </c>
      <c r="C43" s="391"/>
      <c r="D43" s="392"/>
      <c r="E43" s="161" t="s">
        <v>250</v>
      </c>
      <c r="F43" s="170">
        <v>2755.053</v>
      </c>
      <c r="G43" s="171">
        <v>0.9751274720156188</v>
      </c>
      <c r="H43" s="170">
        <v>43699.678</v>
      </c>
      <c r="I43" s="171">
        <v>1.0040217225031691</v>
      </c>
      <c r="J43" s="171">
        <v>0.03536716283552168</v>
      </c>
      <c r="K43" s="171">
        <v>0.0007253616653744247</v>
      </c>
      <c r="L43" s="170">
        <v>2825.326</v>
      </c>
      <c r="M43" s="170">
        <v>43524.634</v>
      </c>
      <c r="N43" s="171">
        <v>0.043801388544103176</v>
      </c>
    </row>
    <row r="44" spans="1:14" s="162" customFormat="1" ht="13.5">
      <c r="A44" s="395"/>
      <c r="B44" s="388" t="s">
        <v>133</v>
      </c>
      <c r="C44" s="391"/>
      <c r="D44" s="392"/>
      <c r="E44" s="161" t="s">
        <v>488</v>
      </c>
      <c r="F44" s="170">
        <v>29369.746</v>
      </c>
      <c r="G44" s="171">
        <v>1.1833636886002894</v>
      </c>
      <c r="H44" s="170">
        <v>3954.486</v>
      </c>
      <c r="I44" s="171">
        <v>1.0499035848181466</v>
      </c>
      <c r="J44" s="171">
        <v>0.003200457227460367</v>
      </c>
      <c r="K44" s="171">
        <v>0.0007788964757933605</v>
      </c>
      <c r="L44" s="170">
        <v>24818.867</v>
      </c>
      <c r="M44" s="170">
        <v>3766.523</v>
      </c>
      <c r="N44" s="171">
        <v>0.003801231792817688</v>
      </c>
    </row>
    <row r="45" spans="1:14" s="162" customFormat="1" ht="13.5">
      <c r="A45" s="395"/>
      <c r="B45" s="388" t="s">
        <v>134</v>
      </c>
      <c r="C45" s="389"/>
      <c r="D45" s="390"/>
      <c r="E45" s="161"/>
      <c r="F45" s="170"/>
      <c r="G45" s="171" t="s">
        <v>1</v>
      </c>
      <c r="H45" s="170">
        <v>7378.412</v>
      </c>
      <c r="I45" s="171">
        <v>1.2054714040016867</v>
      </c>
      <c r="J45" s="171">
        <v>0.005971519942814389</v>
      </c>
      <c r="K45" s="171">
        <v>0.005211524079240006</v>
      </c>
      <c r="L45" s="170"/>
      <c r="M45" s="170">
        <v>6120.769</v>
      </c>
      <c r="N45" s="171">
        <v>0.006176897840327878</v>
      </c>
    </row>
    <row r="46" spans="1:14" s="162" customFormat="1" ht="13.5">
      <c r="A46" s="395"/>
      <c r="B46" s="388" t="s">
        <v>135</v>
      </c>
      <c r="C46" s="389"/>
      <c r="D46" s="390"/>
      <c r="E46" s="161"/>
      <c r="F46" s="170"/>
      <c r="G46" s="171" t="s">
        <v>1</v>
      </c>
      <c r="H46" s="170">
        <v>6469.379</v>
      </c>
      <c r="I46" s="171">
        <v>1.0584862422847434</v>
      </c>
      <c r="J46" s="171">
        <v>0.005235818454719607</v>
      </c>
      <c r="K46" s="171">
        <v>0.001481284459848598</v>
      </c>
      <c r="L46" s="170"/>
      <c r="M46" s="170">
        <v>6111.916</v>
      </c>
      <c r="N46" s="171">
        <v>0.006168237765767291</v>
      </c>
    </row>
    <row r="47" spans="1:14" s="162" customFormat="1" ht="13.5">
      <c r="A47" s="395"/>
      <c r="B47" s="388" t="s">
        <v>136</v>
      </c>
      <c r="C47" s="389"/>
      <c r="D47" s="390"/>
      <c r="E47" s="161" t="s">
        <v>2</v>
      </c>
      <c r="F47" s="170">
        <v>89431</v>
      </c>
      <c r="G47" s="171">
        <v>1.2252836082643723</v>
      </c>
      <c r="H47" s="170">
        <v>10440.972</v>
      </c>
      <c r="I47" s="171">
        <v>1.3609628254503467</v>
      </c>
      <c r="J47" s="171">
        <v>0.008450120774004845</v>
      </c>
      <c r="K47" s="171">
        <v>0.011475312380114906</v>
      </c>
      <c r="L47" s="170">
        <v>72988</v>
      </c>
      <c r="M47" s="170">
        <v>7671.754</v>
      </c>
      <c r="N47" s="171">
        <v>0.007686441381260719</v>
      </c>
    </row>
    <row r="48" spans="1:14" s="162" customFormat="1" ht="13.5">
      <c r="A48" s="395"/>
      <c r="B48" s="388" t="s">
        <v>137</v>
      </c>
      <c r="C48" s="389"/>
      <c r="D48" s="390"/>
      <c r="E48" s="161" t="s">
        <v>2</v>
      </c>
      <c r="F48" s="170">
        <v>39895</v>
      </c>
      <c r="G48" s="171">
        <v>0.990687856965483</v>
      </c>
      <c r="H48" s="170">
        <v>9019</v>
      </c>
      <c r="I48" s="171">
        <v>1.0614085888773466</v>
      </c>
      <c r="J48" s="171">
        <v>0.007299285857748655</v>
      </c>
      <c r="K48" s="171">
        <v>0.0021622817254749673</v>
      </c>
      <c r="L48" s="170">
        <v>40270</v>
      </c>
      <c r="M48" s="170">
        <v>8497.199</v>
      </c>
      <c r="N48" s="171">
        <v>0.008575501328067999</v>
      </c>
    </row>
    <row r="49" spans="1:14" s="162" customFormat="1" ht="13.5">
      <c r="A49" s="396"/>
      <c r="B49" s="388" t="s">
        <v>138</v>
      </c>
      <c r="C49" s="389"/>
      <c r="D49" s="390"/>
      <c r="E49" s="161"/>
      <c r="F49" s="170"/>
      <c r="G49" s="171" t="s">
        <v>1</v>
      </c>
      <c r="H49" s="170">
        <v>8654.873</v>
      </c>
      <c r="I49" s="171">
        <v>1.4819307949566698</v>
      </c>
      <c r="J49" s="171">
        <v>0.007004589432255314</v>
      </c>
      <c r="K49" s="171">
        <v>0.011663390748447149</v>
      </c>
      <c r="L49" s="170"/>
      <c r="M49" s="170">
        <v>5840.268</v>
      </c>
      <c r="N49" s="171">
        <v>0.005857782015108561</v>
      </c>
    </row>
    <row r="50" spans="1:14" s="162" customFormat="1" ht="13.5">
      <c r="A50" s="379" t="s">
        <v>139</v>
      </c>
      <c r="B50" s="380"/>
      <c r="C50" s="380"/>
      <c r="D50" s="381"/>
      <c r="E50" s="161"/>
      <c r="F50" s="170"/>
      <c r="G50" s="171" t="s">
        <v>1</v>
      </c>
      <c r="H50" s="170">
        <v>49637.501</v>
      </c>
      <c r="I50" s="171">
        <v>0.9371733534381361</v>
      </c>
      <c r="J50" s="171">
        <v>0.04017278069223692</v>
      </c>
      <c r="K50" s="171">
        <v>-0.013789268471326686</v>
      </c>
      <c r="L50" s="170"/>
      <c r="M50" s="170">
        <v>52965.122</v>
      </c>
      <c r="N50" s="171">
        <v>0.05345319958403747</v>
      </c>
    </row>
    <row r="51" spans="1:14" s="162" customFormat="1" ht="13.5">
      <c r="A51" s="393"/>
      <c r="B51" s="379" t="s">
        <v>140</v>
      </c>
      <c r="C51" s="380"/>
      <c r="D51" s="381"/>
      <c r="E51" s="161"/>
      <c r="F51" s="170"/>
      <c r="G51" s="171" t="s">
        <v>1</v>
      </c>
      <c r="H51" s="170">
        <v>30658.541</v>
      </c>
      <c r="I51" s="171">
        <v>1.1172239824378316</v>
      </c>
      <c r="J51" s="171">
        <v>0.024812668227132424</v>
      </c>
      <c r="K51" s="171">
        <v>0.01333015121878736</v>
      </c>
      <c r="L51" s="170"/>
      <c r="M51" s="170">
        <v>27441.714</v>
      </c>
      <c r="N51" s="171">
        <v>0.02769459145907519</v>
      </c>
    </row>
    <row r="52" spans="1:14" s="162" customFormat="1" ht="13.5">
      <c r="A52" s="393"/>
      <c r="B52" s="163"/>
      <c r="C52" s="382" t="s">
        <v>141</v>
      </c>
      <c r="D52" s="384"/>
      <c r="E52" s="161"/>
      <c r="F52" s="170"/>
      <c r="G52" s="171" t="s">
        <v>1</v>
      </c>
      <c r="H52" s="170">
        <v>19100.244</v>
      </c>
      <c r="I52" s="171">
        <v>1.0463045188219287</v>
      </c>
      <c r="J52" s="171">
        <v>0.01545827041897645</v>
      </c>
      <c r="K52" s="171">
        <v>0.003502769509605307</v>
      </c>
      <c r="L52" s="170"/>
      <c r="M52" s="170">
        <v>18254.957</v>
      </c>
      <c r="N52" s="171">
        <v>0.0184231778021586</v>
      </c>
    </row>
    <row r="53" spans="1:14" s="162" customFormat="1" ht="13.5">
      <c r="A53" s="394"/>
      <c r="B53" s="382" t="s">
        <v>142</v>
      </c>
      <c r="C53" s="383"/>
      <c r="D53" s="384"/>
      <c r="E53" s="161"/>
      <c r="F53" s="170"/>
      <c r="G53" s="171" t="s">
        <v>1</v>
      </c>
      <c r="H53" s="170">
        <v>10574.296</v>
      </c>
      <c r="I53" s="171">
        <v>0.6424589827183128</v>
      </c>
      <c r="J53" s="171">
        <v>0.008558022979093933</v>
      </c>
      <c r="K53" s="171">
        <v>-0.02438592870638474</v>
      </c>
      <c r="L53" s="170"/>
      <c r="M53" s="170">
        <v>16459.099</v>
      </c>
      <c r="N53" s="171">
        <v>0.016610770835578017</v>
      </c>
    </row>
    <row r="54" spans="1:14" s="162" customFormat="1" ht="13.5">
      <c r="A54" s="379" t="s">
        <v>143</v>
      </c>
      <c r="B54" s="380"/>
      <c r="C54" s="380"/>
      <c r="D54" s="381"/>
      <c r="E54" s="161"/>
      <c r="F54" s="170"/>
      <c r="G54" s="171" t="s">
        <v>1</v>
      </c>
      <c r="H54" s="170">
        <v>29680.292</v>
      </c>
      <c r="I54" s="171">
        <v>1.1367916943935654</v>
      </c>
      <c r="J54" s="171">
        <v>0.024020948625063817</v>
      </c>
      <c r="K54" s="171">
        <v>0.014799749931644596</v>
      </c>
      <c r="L54" s="170"/>
      <c r="M54" s="170">
        <v>26108.822</v>
      </c>
      <c r="N54" s="171">
        <v>0.026346360855767838</v>
      </c>
    </row>
    <row r="55" spans="1:14" s="162" customFormat="1" ht="13.5">
      <c r="A55" s="393"/>
      <c r="B55" s="382" t="s">
        <v>144</v>
      </c>
      <c r="C55" s="383"/>
      <c r="D55" s="384"/>
      <c r="E55" s="161" t="s">
        <v>488</v>
      </c>
      <c r="F55" s="170">
        <v>31650.472</v>
      </c>
      <c r="G55" s="171">
        <v>1.0574922744909636</v>
      </c>
      <c r="H55" s="170">
        <v>9000.337</v>
      </c>
      <c r="I55" s="171">
        <v>1.188596373067943</v>
      </c>
      <c r="J55" s="171">
        <v>0.0072841814590389135</v>
      </c>
      <c r="K55" s="171">
        <v>0.005917865326639129</v>
      </c>
      <c r="L55" s="170">
        <v>29929.743</v>
      </c>
      <c r="M55" s="170">
        <v>7572.24</v>
      </c>
      <c r="N55" s="171">
        <v>0.007639843902806989</v>
      </c>
    </row>
    <row r="56" spans="1:14" s="162" customFormat="1" ht="13.5">
      <c r="A56" s="393"/>
      <c r="B56" s="382" t="s">
        <v>145</v>
      </c>
      <c r="C56" s="383"/>
      <c r="D56" s="384"/>
      <c r="E56" s="161"/>
      <c r="F56" s="170"/>
      <c r="G56" s="171" t="s">
        <v>1</v>
      </c>
      <c r="H56" s="170">
        <v>4117.495</v>
      </c>
      <c r="I56" s="171">
        <v>0.970439676288742</v>
      </c>
      <c r="J56" s="171">
        <v>0.003332384191468101</v>
      </c>
      <c r="K56" s="171">
        <v>-0.0005197339571455811</v>
      </c>
      <c r="L56" s="170"/>
      <c r="M56" s="170">
        <v>4242.917</v>
      </c>
      <c r="N56" s="171">
        <v>0.00428201579936898</v>
      </c>
    </row>
    <row r="57" spans="1:14" s="162" customFormat="1" ht="13.5">
      <c r="A57" s="394"/>
      <c r="B57" s="382" t="s">
        <v>146</v>
      </c>
      <c r="C57" s="383"/>
      <c r="D57" s="384"/>
      <c r="E57" s="161" t="s">
        <v>488</v>
      </c>
      <c r="F57" s="170">
        <v>4285.806</v>
      </c>
      <c r="G57" s="171">
        <v>1.0248598346280566</v>
      </c>
      <c r="H57" s="170">
        <v>2244.493</v>
      </c>
      <c r="I57" s="171">
        <v>1.1370537828876546</v>
      </c>
      <c r="J57" s="171">
        <v>0.0018165202364692154</v>
      </c>
      <c r="K57" s="171">
        <v>0.0011210775246627484</v>
      </c>
      <c r="L57" s="170">
        <v>4181.846</v>
      </c>
      <c r="M57" s="170">
        <v>1973.955</v>
      </c>
      <c r="N57" s="171">
        <v>0.0019921451438346294</v>
      </c>
    </row>
    <row r="58" spans="1:14" s="162" customFormat="1" ht="13.5">
      <c r="A58" s="382" t="s">
        <v>147</v>
      </c>
      <c r="B58" s="383"/>
      <c r="C58" s="383"/>
      <c r="D58" s="384"/>
      <c r="E58" s="161"/>
      <c r="F58" s="170"/>
      <c r="G58" s="171" t="s">
        <v>1</v>
      </c>
      <c r="H58" s="170">
        <v>15599.764</v>
      </c>
      <c r="I58" s="171" t="s">
        <v>493</v>
      </c>
      <c r="J58" s="171">
        <v>0.012625250776074575</v>
      </c>
      <c r="K58" s="171">
        <v>0.04929012443571828</v>
      </c>
      <c r="L58" s="170"/>
      <c r="M58" s="170">
        <v>3705.09</v>
      </c>
      <c r="N58" s="171">
        <v>0.0037392326831008037</v>
      </c>
    </row>
    <row r="59" spans="1:5" s="162" customFormat="1" ht="13.5">
      <c r="A59" s="164"/>
      <c r="B59" s="164"/>
      <c r="C59" s="164"/>
      <c r="D59" s="164"/>
      <c r="E59" s="165"/>
    </row>
    <row r="60" spans="1:5" s="162" customFormat="1" ht="13.5">
      <c r="A60" s="164"/>
      <c r="B60" s="164"/>
      <c r="C60" s="164"/>
      <c r="D60" s="164"/>
      <c r="E60" s="165"/>
    </row>
    <row r="61" spans="1:5" s="162" customFormat="1" ht="13.5">
      <c r="A61" s="164"/>
      <c r="B61" s="164"/>
      <c r="C61" s="164"/>
      <c r="D61" s="164"/>
      <c r="E61" s="165"/>
    </row>
    <row r="62" spans="1:5" s="162" customFormat="1" ht="13.5">
      <c r="A62" s="164"/>
      <c r="B62" s="164"/>
      <c r="C62" s="164"/>
      <c r="D62" s="164"/>
      <c r="E62" s="165"/>
    </row>
    <row r="63" spans="1:5" s="162" customFormat="1" ht="13.5">
      <c r="A63" s="166"/>
      <c r="B63" s="166"/>
      <c r="C63" s="166"/>
      <c r="D63" s="166"/>
      <c r="E63" s="165"/>
    </row>
    <row r="64" spans="1:5" s="162" customFormat="1" ht="13.5">
      <c r="A64" s="166"/>
      <c r="B64" s="166"/>
      <c r="C64" s="166"/>
      <c r="D64" s="166"/>
      <c r="E64" s="165"/>
    </row>
    <row r="65" s="162" customFormat="1" ht="13.5">
      <c r="E65" s="165"/>
    </row>
    <row r="66" s="162" customFormat="1" ht="13.5">
      <c r="E66" s="165"/>
    </row>
    <row r="67" s="162" customFormat="1" ht="13.5">
      <c r="E67" s="165"/>
    </row>
    <row r="68" s="162" customFormat="1" ht="13.5">
      <c r="E68" s="165"/>
    </row>
    <row r="69" s="162" customFormat="1" ht="13.5">
      <c r="E69" s="165"/>
    </row>
    <row r="70" s="162" customFormat="1" ht="13.5">
      <c r="E70" s="165"/>
    </row>
    <row r="71" s="162" customFormat="1" ht="13.5">
      <c r="E71" s="165"/>
    </row>
    <row r="72" s="162" customFormat="1" ht="13.5">
      <c r="E72" s="165"/>
    </row>
    <row r="73" s="162" customFormat="1" ht="13.5">
      <c r="E73" s="165"/>
    </row>
    <row r="74" s="162" customFormat="1" ht="13.5">
      <c r="E74" s="165"/>
    </row>
    <row r="75" s="162" customFormat="1" ht="13.5">
      <c r="E75" s="165"/>
    </row>
    <row r="76" s="162" customFormat="1" ht="13.5">
      <c r="E76" s="165"/>
    </row>
    <row r="77" s="162" customFormat="1" ht="13.5">
      <c r="E77" s="165"/>
    </row>
    <row r="78" s="162" customFormat="1" ht="13.5">
      <c r="E78" s="165"/>
    </row>
    <row r="79" s="162" customFormat="1" ht="13.5">
      <c r="E79" s="165"/>
    </row>
    <row r="80" s="162" customFormat="1" ht="13.5">
      <c r="E80" s="165"/>
    </row>
    <row r="81" s="162" customFormat="1" ht="13.5">
      <c r="E81" s="165"/>
    </row>
    <row r="82" s="162" customFormat="1" ht="13.5">
      <c r="E82" s="165"/>
    </row>
    <row r="83" s="162" customFormat="1" ht="13.5">
      <c r="E83" s="165"/>
    </row>
    <row r="84" s="162" customFormat="1" ht="13.5">
      <c r="E84" s="165"/>
    </row>
    <row r="85" s="162" customFormat="1" ht="13.5">
      <c r="E85" s="165"/>
    </row>
    <row r="86" s="162" customFormat="1" ht="13.5">
      <c r="E86" s="165"/>
    </row>
    <row r="87" s="162" customFormat="1" ht="13.5">
      <c r="E87" s="165"/>
    </row>
    <row r="88" s="162" customFormat="1" ht="13.5">
      <c r="E88" s="165"/>
    </row>
    <row r="89" s="162" customFormat="1" ht="13.5">
      <c r="E89" s="165"/>
    </row>
    <row r="90" s="162" customFormat="1" ht="13.5">
      <c r="E90" s="165"/>
    </row>
    <row r="91" s="162" customFormat="1" ht="13.5">
      <c r="E91" s="165"/>
    </row>
    <row r="92" s="162" customFormat="1" ht="13.5">
      <c r="E92" s="165"/>
    </row>
    <row r="93" s="162" customFormat="1" ht="13.5">
      <c r="E93" s="165"/>
    </row>
    <row r="94" s="162" customFormat="1" ht="13.5">
      <c r="E94" s="165"/>
    </row>
    <row r="95" s="162" customFormat="1" ht="13.5">
      <c r="E95" s="165"/>
    </row>
    <row r="96" s="162" customFormat="1" ht="13.5">
      <c r="E96" s="165"/>
    </row>
    <row r="97" s="162" customFormat="1" ht="13.5">
      <c r="E97" s="165"/>
    </row>
    <row r="98" s="162" customFormat="1" ht="13.5">
      <c r="E98" s="165"/>
    </row>
    <row r="99" s="162" customFormat="1" ht="13.5">
      <c r="E99" s="165"/>
    </row>
    <row r="100" s="162" customFormat="1" ht="13.5">
      <c r="E100" s="165"/>
    </row>
    <row r="101" s="162" customFormat="1" ht="13.5">
      <c r="E101" s="165"/>
    </row>
    <row r="102" s="162" customFormat="1" ht="13.5">
      <c r="E102" s="165"/>
    </row>
    <row r="103" s="162" customFormat="1" ht="13.5">
      <c r="E103" s="165"/>
    </row>
    <row r="104" s="162" customFormat="1" ht="13.5">
      <c r="E104" s="165"/>
    </row>
    <row r="105" s="162" customFormat="1" ht="13.5">
      <c r="E105" s="165"/>
    </row>
    <row r="106" s="162" customFormat="1" ht="13.5">
      <c r="E106" s="165"/>
    </row>
    <row r="107" s="162" customFormat="1" ht="13.5">
      <c r="E107" s="165"/>
    </row>
    <row r="108" s="162" customFormat="1" ht="13.5">
      <c r="E108" s="165"/>
    </row>
    <row r="109" s="162" customFormat="1" ht="13.5">
      <c r="E109" s="165"/>
    </row>
    <row r="110" s="162" customFormat="1" ht="13.5">
      <c r="E110" s="165"/>
    </row>
    <row r="111" s="162" customFormat="1" ht="13.5">
      <c r="E111" s="165"/>
    </row>
    <row r="112" s="162" customFormat="1" ht="13.5">
      <c r="E112" s="165"/>
    </row>
    <row r="113" s="162" customFormat="1" ht="13.5">
      <c r="E113" s="165"/>
    </row>
    <row r="114" s="162" customFormat="1" ht="13.5">
      <c r="E114" s="165"/>
    </row>
    <row r="115" s="162" customFormat="1" ht="13.5">
      <c r="E115" s="165"/>
    </row>
    <row r="116" s="162" customFormat="1" ht="13.5">
      <c r="E116" s="165"/>
    </row>
    <row r="117" s="162" customFormat="1" ht="13.5">
      <c r="E117" s="165"/>
    </row>
    <row r="118" s="162" customFormat="1" ht="13.5">
      <c r="E118" s="165"/>
    </row>
    <row r="119" s="162" customFormat="1" ht="13.5">
      <c r="E119" s="165"/>
    </row>
    <row r="120" s="162" customFormat="1" ht="13.5">
      <c r="E120" s="165"/>
    </row>
    <row r="121" s="162" customFormat="1" ht="13.5">
      <c r="E121" s="165"/>
    </row>
    <row r="122" s="162" customFormat="1" ht="13.5">
      <c r="E122" s="165"/>
    </row>
    <row r="123" s="162" customFormat="1" ht="13.5">
      <c r="E123" s="165"/>
    </row>
    <row r="124" s="162" customFormat="1" ht="13.5">
      <c r="E124" s="165"/>
    </row>
    <row r="125" s="162" customFormat="1" ht="13.5">
      <c r="E125" s="165"/>
    </row>
    <row r="126" s="162" customFormat="1" ht="13.5">
      <c r="E126" s="165"/>
    </row>
    <row r="127" s="162" customFormat="1" ht="13.5">
      <c r="E127" s="165"/>
    </row>
    <row r="128" s="162" customFormat="1" ht="13.5">
      <c r="E128" s="165"/>
    </row>
    <row r="129" s="162" customFormat="1" ht="13.5">
      <c r="E129" s="165"/>
    </row>
    <row r="130" s="162" customFormat="1" ht="13.5">
      <c r="E130" s="165"/>
    </row>
    <row r="131" s="162" customFormat="1" ht="13.5">
      <c r="E131" s="165"/>
    </row>
    <row r="132" s="162" customFormat="1" ht="13.5">
      <c r="E132" s="165"/>
    </row>
    <row r="133" s="162" customFormat="1" ht="13.5">
      <c r="E133" s="165"/>
    </row>
    <row r="134" s="162" customFormat="1" ht="13.5">
      <c r="E134" s="165"/>
    </row>
    <row r="135" s="162" customFormat="1" ht="13.5">
      <c r="E135" s="165"/>
    </row>
    <row r="136" s="162" customFormat="1" ht="13.5">
      <c r="E136" s="165"/>
    </row>
    <row r="137" s="162" customFormat="1" ht="13.5">
      <c r="E137" s="165"/>
    </row>
    <row r="138" s="162" customFormat="1" ht="13.5">
      <c r="E138" s="165"/>
    </row>
    <row r="139" s="162" customFormat="1" ht="13.5">
      <c r="E139" s="165"/>
    </row>
    <row r="140" spans="5:11" s="162" customFormat="1" ht="13.5">
      <c r="E140" s="165"/>
      <c r="J140" s="18"/>
      <c r="K140" s="18"/>
    </row>
    <row r="141" spans="5:11" s="162" customFormat="1" ht="13.5">
      <c r="E141" s="165"/>
      <c r="J141" s="18"/>
      <c r="K141" s="18"/>
    </row>
    <row r="142" spans="5:11" s="162" customFormat="1" ht="13.5">
      <c r="E142" s="165"/>
      <c r="J142" s="18"/>
      <c r="K142" s="18"/>
    </row>
    <row r="143" spans="5:11" s="162" customFormat="1" ht="13.5">
      <c r="E143" s="165"/>
      <c r="J143" s="18"/>
      <c r="K143" s="18"/>
    </row>
    <row r="144" spans="5:11" s="162" customFormat="1" ht="13.5">
      <c r="E144" s="167"/>
      <c r="J144" s="18"/>
      <c r="K144" s="18"/>
    </row>
  </sheetData>
  <mergeCells count="71">
    <mergeCell ref="A58:D58"/>
    <mergeCell ref="A8:A20"/>
    <mergeCell ref="B12:B13"/>
    <mergeCell ref="A23:A31"/>
    <mergeCell ref="B29:B31"/>
    <mergeCell ref="A33:A36"/>
    <mergeCell ref="A39:A40"/>
    <mergeCell ref="A42:A49"/>
    <mergeCell ref="A51:A53"/>
    <mergeCell ref="B53:D53"/>
    <mergeCell ref="A54:D54"/>
    <mergeCell ref="B55:D55"/>
    <mergeCell ref="B56:D56"/>
    <mergeCell ref="A55:A57"/>
    <mergeCell ref="B57:D57"/>
    <mergeCell ref="B48:D48"/>
    <mergeCell ref="B49:D49"/>
    <mergeCell ref="A50:D50"/>
    <mergeCell ref="C52:D52"/>
    <mergeCell ref="B51:D51"/>
    <mergeCell ref="B44:D44"/>
    <mergeCell ref="B45:D45"/>
    <mergeCell ref="B46:D46"/>
    <mergeCell ref="B47:D47"/>
    <mergeCell ref="B40:D40"/>
    <mergeCell ref="A41:D41"/>
    <mergeCell ref="B42:D42"/>
    <mergeCell ref="B43:D43"/>
    <mergeCell ref="B36:D36"/>
    <mergeCell ref="A37:D37"/>
    <mergeCell ref="A38:D38"/>
    <mergeCell ref="B39:D39"/>
    <mergeCell ref="C30:D30"/>
    <mergeCell ref="A32:D32"/>
    <mergeCell ref="B34:D34"/>
    <mergeCell ref="B35:D35"/>
    <mergeCell ref="C31:D31"/>
    <mergeCell ref="B33:D33"/>
    <mergeCell ref="B26:D26"/>
    <mergeCell ref="B27:D27"/>
    <mergeCell ref="B28:D28"/>
    <mergeCell ref="C29:D29"/>
    <mergeCell ref="A22:D22"/>
    <mergeCell ref="B23:D23"/>
    <mergeCell ref="C24:D24"/>
    <mergeCell ref="B25:D25"/>
    <mergeCell ref="B18:D18"/>
    <mergeCell ref="B19:D19"/>
    <mergeCell ref="B20:D20"/>
    <mergeCell ref="A21:D21"/>
    <mergeCell ref="B15:D15"/>
    <mergeCell ref="B16:D16"/>
    <mergeCell ref="B17:D17"/>
    <mergeCell ref="B14:D14"/>
    <mergeCell ref="C10:D10"/>
    <mergeCell ref="B11:D11"/>
    <mergeCell ref="C12:D12"/>
    <mergeCell ref="C13:D13"/>
    <mergeCell ref="A6:D6"/>
    <mergeCell ref="A7:D7"/>
    <mergeCell ref="B8:D8"/>
    <mergeCell ref="B9:D9"/>
    <mergeCell ref="F3:K3"/>
    <mergeCell ref="L3:N3"/>
    <mergeCell ref="N4:N5"/>
    <mergeCell ref="F4:F5"/>
    <mergeCell ref="J4:J5"/>
    <mergeCell ref="K4:K5"/>
    <mergeCell ref="L4:L5"/>
    <mergeCell ref="G4:G5"/>
    <mergeCell ref="I4:I5"/>
  </mergeCells>
  <printOptions/>
  <pageMargins left="0.3937007874015748" right="0.3937007874015748" top="0.5905511811023623" bottom="0.5905511811023623" header="0.5118110236220472" footer="0.3937007874015748"/>
  <pageSetup horizontalDpi="300" verticalDpi="300" orientation="portrait" paperSize="9" r:id="rId1"/>
  <headerFooter alignWithMargins="0">
    <oddFooter>&amp;C－３－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60"/>
  <sheetViews>
    <sheetView showGridLines="0" workbookViewId="0" topLeftCell="A19">
      <selection activeCell="K18" sqref="K18"/>
    </sheetView>
  </sheetViews>
  <sheetFormatPr defaultColWidth="9.00390625" defaultRowHeight="13.5"/>
  <cols>
    <col min="1" max="1" width="13.625" style="0" customWidth="1"/>
    <col min="2" max="2" width="7.25390625" style="0" customWidth="1"/>
    <col min="3" max="3" width="6.375" style="0" customWidth="1"/>
    <col min="4" max="4" width="7.25390625" style="0" customWidth="1"/>
    <col min="5" max="5" width="6.375" style="0" customWidth="1"/>
    <col min="6" max="6" width="6.00390625" style="0" customWidth="1"/>
    <col min="7" max="11" width="9.125" style="0" customWidth="1"/>
  </cols>
  <sheetData>
    <row r="1" ht="17.25">
      <c r="A1" s="28" t="s">
        <v>452</v>
      </c>
    </row>
    <row r="3" ht="13.5">
      <c r="A3" t="s">
        <v>216</v>
      </c>
    </row>
    <row r="6" spans="3:4" ht="13.5">
      <c r="C6" s="35" t="s">
        <v>5</v>
      </c>
      <c r="D6" s="36">
        <v>824.87418</v>
      </c>
    </row>
    <row r="7" spans="3:11" ht="13.5">
      <c r="C7" s="35" t="s">
        <v>344</v>
      </c>
      <c r="D7" s="36">
        <v>597.99811</v>
      </c>
      <c r="J7" s="37"/>
      <c r="K7" s="37"/>
    </row>
    <row r="8" spans="3:11" ht="13.5">
      <c r="C8" s="35" t="s">
        <v>403</v>
      </c>
      <c r="D8" s="36">
        <v>485.34298</v>
      </c>
      <c r="J8" s="37"/>
      <c r="K8" s="37"/>
    </row>
    <row r="9" spans="3:11" ht="13.5">
      <c r="C9" s="35" t="s">
        <v>370</v>
      </c>
      <c r="D9" s="36">
        <v>278.69473</v>
      </c>
      <c r="J9" s="37"/>
      <c r="K9" s="37"/>
    </row>
    <row r="10" spans="3:4" ht="13.5">
      <c r="C10" s="35" t="s">
        <v>260</v>
      </c>
      <c r="D10" s="36">
        <v>277.50213</v>
      </c>
    </row>
    <row r="11" spans="3:4" ht="13.5">
      <c r="C11" s="35" t="s">
        <v>345</v>
      </c>
      <c r="D11" s="36">
        <v>272.57264</v>
      </c>
    </row>
    <row r="12" spans="3:4" ht="13.5">
      <c r="C12" s="35" t="s">
        <v>404</v>
      </c>
      <c r="D12" s="36">
        <v>217.59847</v>
      </c>
    </row>
    <row r="13" spans="3:8" ht="13.5">
      <c r="C13" s="35" t="s">
        <v>394</v>
      </c>
      <c r="D13" s="36">
        <v>207.33272</v>
      </c>
      <c r="H13" s="38"/>
    </row>
    <row r="14" spans="3:8" ht="13.5">
      <c r="C14" s="35" t="s">
        <v>256</v>
      </c>
      <c r="D14" s="36">
        <v>857.55535</v>
      </c>
      <c r="H14" s="38"/>
    </row>
    <row r="15" spans="8:9" ht="13.5">
      <c r="H15" s="38"/>
      <c r="I15" s="38"/>
    </row>
    <row r="17" ht="13.5">
      <c r="H17" s="39"/>
    </row>
    <row r="18" ht="13.5">
      <c r="H18" s="38"/>
    </row>
    <row r="23" spans="1:6" ht="13.5">
      <c r="A23" s="40"/>
      <c r="B23" s="40"/>
      <c r="C23" s="40"/>
      <c r="D23" s="40"/>
      <c r="E23" s="40"/>
      <c r="F23" s="40"/>
    </row>
    <row r="24" spans="1:6" ht="13.5">
      <c r="A24" s="40"/>
      <c r="B24" s="40"/>
      <c r="C24" s="40"/>
      <c r="D24" s="40"/>
      <c r="E24" s="40"/>
      <c r="F24" s="40"/>
    </row>
    <row r="25" spans="1:6" ht="13.5">
      <c r="A25" s="399" t="s">
        <v>371</v>
      </c>
      <c r="B25" s="399"/>
      <c r="C25" s="41"/>
      <c r="D25" s="398" t="s">
        <v>224</v>
      </c>
      <c r="E25" s="398"/>
      <c r="F25" s="398"/>
    </row>
    <row r="26" spans="1:20" ht="13.5">
      <c r="A26" s="42" t="s">
        <v>196</v>
      </c>
      <c r="B26" s="43" t="s">
        <v>25</v>
      </c>
      <c r="C26" s="44" t="s">
        <v>225</v>
      </c>
      <c r="D26" s="45" t="s">
        <v>226</v>
      </c>
      <c r="E26" s="44" t="s">
        <v>225</v>
      </c>
      <c r="F26" s="46"/>
      <c r="S26" s="46"/>
      <c r="T26" s="46"/>
    </row>
    <row r="27" spans="1:20" ht="13.5">
      <c r="A27" s="47" t="s">
        <v>372</v>
      </c>
      <c r="B27" s="36">
        <v>528.75</v>
      </c>
      <c r="C27" s="48">
        <v>1.283</v>
      </c>
      <c r="D27" s="36">
        <v>34086.171</v>
      </c>
      <c r="E27" s="48">
        <v>0.947</v>
      </c>
      <c r="F27" s="49"/>
      <c r="S27" s="49"/>
      <c r="T27" s="49"/>
    </row>
    <row r="28" spans="1:20" ht="13.5">
      <c r="A28" s="47" t="s">
        <v>373</v>
      </c>
      <c r="B28" s="36">
        <v>1235.404</v>
      </c>
      <c r="C28" s="48" t="s">
        <v>405</v>
      </c>
      <c r="D28" s="36">
        <v>55546.847</v>
      </c>
      <c r="E28" s="48">
        <v>1.63</v>
      </c>
      <c r="F28" s="49"/>
      <c r="S28" s="49"/>
      <c r="T28" s="49"/>
    </row>
    <row r="29" spans="1:20" ht="13.5">
      <c r="A29" s="47" t="s">
        <v>374</v>
      </c>
      <c r="B29" s="36">
        <v>791.413</v>
      </c>
      <c r="C29" s="48">
        <v>0.641</v>
      </c>
      <c r="D29" s="36">
        <v>56027.454</v>
      </c>
      <c r="E29" s="48">
        <v>1.009</v>
      </c>
      <c r="F29" s="49"/>
      <c r="S29" s="49"/>
      <c r="T29" s="49"/>
    </row>
    <row r="30" spans="1:20" ht="13.5">
      <c r="A30" s="47" t="s">
        <v>375</v>
      </c>
      <c r="B30" s="36">
        <v>798.825</v>
      </c>
      <c r="C30" s="48">
        <v>1.009</v>
      </c>
      <c r="D30" s="36">
        <v>74576.847</v>
      </c>
      <c r="E30" s="48">
        <v>1.331</v>
      </c>
      <c r="F30" s="49"/>
      <c r="O30" s="189"/>
      <c r="S30" s="49"/>
      <c r="T30" s="49"/>
    </row>
    <row r="31" spans="1:20" ht="13.5">
      <c r="A31" s="47" t="s">
        <v>369</v>
      </c>
      <c r="B31" s="36">
        <v>708.236</v>
      </c>
      <c r="C31" s="48">
        <v>0.887</v>
      </c>
      <c r="D31" s="36">
        <v>82487.418</v>
      </c>
      <c r="E31" s="48">
        <v>1.106</v>
      </c>
      <c r="F31" s="49"/>
      <c r="S31" s="49"/>
      <c r="T31" s="49"/>
    </row>
    <row r="32" spans="1:20" ht="13.5">
      <c r="A32" s="50" t="s">
        <v>220</v>
      </c>
      <c r="B32" s="43" t="s">
        <v>25</v>
      </c>
      <c r="C32" s="44" t="s">
        <v>221</v>
      </c>
      <c r="D32" s="45" t="s">
        <v>222</v>
      </c>
      <c r="E32" s="44" t="s">
        <v>221</v>
      </c>
      <c r="F32" s="51" t="s">
        <v>223</v>
      </c>
      <c r="S32" s="49"/>
      <c r="T32" s="49"/>
    </row>
    <row r="33" spans="1:20" ht="13.5">
      <c r="A33" s="35" t="s">
        <v>205</v>
      </c>
      <c r="B33" s="36">
        <v>200.694</v>
      </c>
      <c r="C33" s="48">
        <v>0.953</v>
      </c>
      <c r="D33" s="36">
        <v>26845.291</v>
      </c>
      <c r="E33" s="48">
        <v>1.126</v>
      </c>
      <c r="F33" s="52">
        <f>D33/D$31</f>
        <v>0.32544710030807367</v>
      </c>
      <c r="S33" s="79"/>
      <c r="T33" s="79"/>
    </row>
    <row r="34" spans="1:20" ht="13.5">
      <c r="A34" s="35" t="s">
        <v>198</v>
      </c>
      <c r="B34" s="36">
        <v>102.493</v>
      </c>
      <c r="C34" s="48">
        <v>0.755</v>
      </c>
      <c r="D34" s="36">
        <v>18819.59</v>
      </c>
      <c r="E34" s="48">
        <v>1.015</v>
      </c>
      <c r="F34" s="52">
        <f>D34/D$31</f>
        <v>0.22815103753156632</v>
      </c>
      <c r="S34" s="79"/>
      <c r="T34" s="79"/>
    </row>
    <row r="35" spans="1:20" ht="13.5">
      <c r="A35" s="35" t="s">
        <v>331</v>
      </c>
      <c r="B35" s="36">
        <v>153.898</v>
      </c>
      <c r="C35" s="48">
        <v>0.783</v>
      </c>
      <c r="D35" s="36">
        <v>12124.947</v>
      </c>
      <c r="E35" s="48">
        <v>1.193</v>
      </c>
      <c r="F35" s="52">
        <f>D35/D$31</f>
        <v>0.14699147208123303</v>
      </c>
      <c r="S35" s="79"/>
      <c r="T35" s="79"/>
    </row>
    <row r="36" spans="1:6" ht="13.5">
      <c r="A36" s="53"/>
      <c r="B36" s="54"/>
      <c r="C36" s="55"/>
      <c r="D36" s="56"/>
      <c r="E36" s="55"/>
      <c r="F36" s="49"/>
    </row>
    <row r="37" spans="1:6" ht="13.5">
      <c r="A37" s="399" t="s">
        <v>0</v>
      </c>
      <c r="B37" s="399"/>
      <c r="C37" s="397" t="s">
        <v>227</v>
      </c>
      <c r="D37" s="398"/>
      <c r="E37" s="57"/>
      <c r="F37" s="49"/>
    </row>
    <row r="38" spans="1:6" ht="13.5">
      <c r="A38" s="42" t="s">
        <v>196</v>
      </c>
      <c r="B38" s="45" t="s">
        <v>219</v>
      </c>
      <c r="C38" s="44" t="s">
        <v>218</v>
      </c>
      <c r="D38" s="59"/>
      <c r="E38" s="60"/>
      <c r="F38" s="60"/>
    </row>
    <row r="39" spans="1:6" ht="13.5">
      <c r="A39" s="47" t="s">
        <v>377</v>
      </c>
      <c r="B39" s="36">
        <v>58100.194</v>
      </c>
      <c r="C39" s="48">
        <v>0.804</v>
      </c>
      <c r="D39" s="49"/>
      <c r="E39" s="60"/>
      <c r="F39" s="60"/>
    </row>
    <row r="40" spans="1:6" ht="13.5">
      <c r="A40" s="47" t="s">
        <v>378</v>
      </c>
      <c r="B40" s="36">
        <v>46103.84</v>
      </c>
      <c r="C40" s="48">
        <v>0.794</v>
      </c>
      <c r="D40" s="49"/>
      <c r="E40" s="60"/>
      <c r="F40" s="60"/>
    </row>
    <row r="41" spans="1:13" ht="13.5">
      <c r="A41" s="47" t="s">
        <v>379</v>
      </c>
      <c r="B41" s="36">
        <v>51904.497</v>
      </c>
      <c r="C41" s="48">
        <v>1.126</v>
      </c>
      <c r="D41" s="49"/>
      <c r="E41" s="60"/>
      <c r="F41" s="60"/>
      <c r="M41" s="189"/>
    </row>
    <row r="42" spans="1:6" ht="13.5">
      <c r="A42" s="47" t="s">
        <v>380</v>
      </c>
      <c r="B42" s="36">
        <v>50123.559</v>
      </c>
      <c r="C42" s="48">
        <v>0.966</v>
      </c>
      <c r="D42" s="49"/>
      <c r="E42" s="60"/>
      <c r="F42" s="60"/>
    </row>
    <row r="43" spans="1:6" ht="13.5">
      <c r="A43" s="47" t="s">
        <v>369</v>
      </c>
      <c r="B43" s="36">
        <v>59799.811</v>
      </c>
      <c r="C43" s="48">
        <v>1.193</v>
      </c>
      <c r="D43" s="49"/>
      <c r="E43" s="60"/>
      <c r="F43" s="60"/>
    </row>
    <row r="44" spans="1:6" ht="13.5">
      <c r="A44" s="50" t="s">
        <v>220</v>
      </c>
      <c r="B44" s="45" t="s">
        <v>222</v>
      </c>
      <c r="C44" s="44" t="s">
        <v>221</v>
      </c>
      <c r="D44" s="51" t="s">
        <v>223</v>
      </c>
      <c r="E44" s="60"/>
      <c r="F44" s="60"/>
    </row>
    <row r="45" spans="1:6" ht="13.5">
      <c r="A45" s="35" t="s">
        <v>382</v>
      </c>
      <c r="B45" s="36">
        <v>9179.171</v>
      </c>
      <c r="C45" s="48">
        <v>1.746</v>
      </c>
      <c r="D45" s="52">
        <f>B45/B$43</f>
        <v>0.15349832794622043</v>
      </c>
      <c r="E45" s="60"/>
      <c r="F45" s="60"/>
    </row>
    <row r="46" spans="1:6" ht="13.5">
      <c r="A46" s="35" t="s">
        <v>346</v>
      </c>
      <c r="B46" s="36">
        <v>8364.112</v>
      </c>
      <c r="C46" s="48">
        <v>0.837</v>
      </c>
      <c r="D46" s="52">
        <f>B46/B$43</f>
        <v>0.1398685357049038</v>
      </c>
      <c r="E46" s="60"/>
      <c r="F46" s="60"/>
    </row>
    <row r="47" spans="1:6" ht="13.5">
      <c r="A47" s="35" t="s">
        <v>383</v>
      </c>
      <c r="B47" s="36">
        <v>7302.443</v>
      </c>
      <c r="C47" s="48">
        <v>0.684</v>
      </c>
      <c r="D47" s="52">
        <f>B47/B$43</f>
        <v>0.12211481738629576</v>
      </c>
      <c r="E47" s="60"/>
      <c r="F47" s="60"/>
    </row>
    <row r="48" spans="1:6" ht="13.5">
      <c r="A48" s="53"/>
      <c r="B48" s="56"/>
      <c r="C48" s="55"/>
      <c r="D48" s="79"/>
      <c r="E48" s="60"/>
      <c r="F48" s="60"/>
    </row>
    <row r="50" spans="1:6" ht="13.5">
      <c r="A50" s="399" t="s">
        <v>376</v>
      </c>
      <c r="B50" s="399"/>
      <c r="C50" s="397" t="s">
        <v>227</v>
      </c>
      <c r="D50" s="398"/>
      <c r="E50" s="57"/>
      <c r="F50" s="49"/>
    </row>
    <row r="51" spans="1:6" ht="13.5">
      <c r="A51" s="42" t="s">
        <v>196</v>
      </c>
      <c r="B51" s="45" t="s">
        <v>219</v>
      </c>
      <c r="C51" s="44" t="s">
        <v>218</v>
      </c>
      <c r="D51" s="59"/>
      <c r="E51" s="60"/>
      <c r="F51" s="60"/>
    </row>
    <row r="52" spans="1:6" ht="13.5">
      <c r="A52" s="47" t="s">
        <v>377</v>
      </c>
      <c r="B52" s="36">
        <v>16208.344</v>
      </c>
      <c r="C52" s="48">
        <v>0.967</v>
      </c>
      <c r="D52" s="49"/>
      <c r="E52" s="60"/>
      <c r="F52" s="60"/>
    </row>
    <row r="53" spans="1:6" ht="13.5">
      <c r="A53" s="47" t="s">
        <v>378</v>
      </c>
      <c r="B53" s="36">
        <v>23085.185</v>
      </c>
      <c r="C53" s="48">
        <v>1.424</v>
      </c>
      <c r="D53" s="49"/>
      <c r="E53" s="60"/>
      <c r="F53" s="60"/>
    </row>
    <row r="54" spans="1:6" ht="13.5">
      <c r="A54" s="47" t="s">
        <v>379</v>
      </c>
      <c r="B54" s="36">
        <v>36952.395</v>
      </c>
      <c r="C54" s="48">
        <v>1.601</v>
      </c>
      <c r="D54" s="49"/>
      <c r="E54" s="60"/>
      <c r="F54" s="60"/>
    </row>
    <row r="55" spans="1:6" ht="13.5">
      <c r="A55" s="47" t="s">
        <v>380</v>
      </c>
      <c r="B55" s="36">
        <v>52536.428</v>
      </c>
      <c r="C55" s="48">
        <v>1.422</v>
      </c>
      <c r="D55" s="49"/>
      <c r="E55" s="60"/>
      <c r="F55" s="60"/>
    </row>
    <row r="56" spans="1:6" ht="13.5">
      <c r="A56" s="47" t="s">
        <v>355</v>
      </c>
      <c r="B56" s="36">
        <v>48534.298</v>
      </c>
      <c r="C56" s="48">
        <v>0.924</v>
      </c>
      <c r="D56" s="49"/>
      <c r="E56" s="60"/>
      <c r="F56" s="60"/>
    </row>
    <row r="57" spans="1:6" ht="13.5">
      <c r="A57" s="50" t="s">
        <v>220</v>
      </c>
      <c r="B57" s="45" t="s">
        <v>222</v>
      </c>
      <c r="C57" s="44" t="s">
        <v>221</v>
      </c>
      <c r="D57" s="51" t="s">
        <v>223</v>
      </c>
      <c r="E57" s="60"/>
      <c r="F57" s="60"/>
    </row>
    <row r="58" spans="1:6" ht="13.5">
      <c r="A58" s="35" t="s">
        <v>381</v>
      </c>
      <c r="B58" s="36">
        <v>18920.236</v>
      </c>
      <c r="C58" s="48">
        <v>1.177</v>
      </c>
      <c r="D58" s="52">
        <f>B58/B$56</f>
        <v>0.38983227902049805</v>
      </c>
      <c r="E58" s="60"/>
      <c r="F58" s="60"/>
    </row>
    <row r="59" spans="1:6" ht="13.5">
      <c r="A59" s="35" t="s">
        <v>331</v>
      </c>
      <c r="B59" s="36">
        <v>10948</v>
      </c>
      <c r="C59" s="48">
        <v>1.145</v>
      </c>
      <c r="D59" s="52">
        <f>B59/B$56</f>
        <v>0.22557243951483547</v>
      </c>
      <c r="E59" s="60"/>
      <c r="F59" s="60"/>
    </row>
    <row r="60" spans="1:6" ht="13.5">
      <c r="A60" s="35" t="s">
        <v>384</v>
      </c>
      <c r="B60" s="36">
        <v>5429.101</v>
      </c>
      <c r="C60" s="48">
        <v>0.872</v>
      </c>
      <c r="D60" s="52">
        <f>B60/B$56</f>
        <v>0.11186112138677681</v>
      </c>
      <c r="E60" s="60"/>
      <c r="F60" s="60"/>
    </row>
  </sheetData>
  <mergeCells count="6">
    <mergeCell ref="C50:D50"/>
    <mergeCell ref="C37:D37"/>
    <mergeCell ref="D25:F25"/>
    <mergeCell ref="A25:B25"/>
    <mergeCell ref="A50:B50"/>
    <mergeCell ref="A37:B37"/>
  </mergeCells>
  <printOptions/>
  <pageMargins left="0.3937007874015748" right="0.3937007874015748" top="0.5905511811023623" bottom="0.5905511811023623" header="0.5118110236220472" footer="0.3937007874015748"/>
  <pageSetup horizontalDpi="300" verticalDpi="300" orientation="portrait" paperSize="9" scale="99" r:id="rId2"/>
  <headerFooter alignWithMargins="0">
    <oddFooter>&amp;C－4－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63"/>
  <sheetViews>
    <sheetView showGridLines="0" workbookViewId="0" topLeftCell="A19">
      <selection activeCell="N43" sqref="N43"/>
    </sheetView>
  </sheetViews>
  <sheetFormatPr defaultColWidth="9.00390625" defaultRowHeight="13.5"/>
  <cols>
    <col min="1" max="1" width="13.625" style="0" customWidth="1"/>
    <col min="2" max="2" width="7.25390625" style="0" customWidth="1"/>
    <col min="3" max="3" width="6.375" style="0" customWidth="1"/>
    <col min="4" max="4" width="7.25390625" style="0" customWidth="1"/>
    <col min="5" max="5" width="6.375" style="0" customWidth="1"/>
    <col min="6" max="6" width="6.00390625" style="0" customWidth="1"/>
    <col min="7" max="11" width="9.125" style="0" customWidth="1"/>
    <col min="12" max="12" width="11.25390625" style="0" customWidth="1"/>
  </cols>
  <sheetData>
    <row r="2" spans="1:11" ht="13.5">
      <c r="A2" s="399" t="s">
        <v>252</v>
      </c>
      <c r="B2" s="399"/>
      <c r="C2" s="57"/>
      <c r="D2" s="398" t="s">
        <v>217</v>
      </c>
      <c r="E2" s="398"/>
      <c r="F2" s="398"/>
      <c r="G2" s="60"/>
      <c r="H2" s="60"/>
      <c r="I2" s="60"/>
      <c r="J2" s="60"/>
      <c r="K2" s="60"/>
    </row>
    <row r="3" spans="1:11" ht="13.5">
      <c r="A3" s="42" t="s">
        <v>196</v>
      </c>
      <c r="B3" s="43" t="s">
        <v>25</v>
      </c>
      <c r="C3" s="44" t="s">
        <v>218</v>
      </c>
      <c r="D3" s="45" t="s">
        <v>219</v>
      </c>
      <c r="E3" s="44" t="s">
        <v>218</v>
      </c>
      <c r="F3" s="46"/>
      <c r="G3" s="60"/>
      <c r="H3" s="60"/>
      <c r="I3" s="60"/>
      <c r="J3" s="60"/>
      <c r="K3" s="60"/>
    </row>
    <row r="4" spans="1:11" ht="13.5">
      <c r="A4" s="47" t="s">
        <v>326</v>
      </c>
      <c r="B4" s="36">
        <v>28730.475</v>
      </c>
      <c r="C4" s="48">
        <v>0.948</v>
      </c>
      <c r="D4" s="36">
        <v>62630.65</v>
      </c>
      <c r="E4" s="48">
        <v>0.949</v>
      </c>
      <c r="F4" s="49"/>
      <c r="G4" s="60"/>
      <c r="H4" s="60"/>
      <c r="I4" s="60"/>
      <c r="J4" s="60"/>
      <c r="K4" s="60"/>
    </row>
    <row r="5" spans="1:11" ht="13.5">
      <c r="A5" s="47" t="s">
        <v>327</v>
      </c>
      <c r="B5" s="36">
        <v>28332.043</v>
      </c>
      <c r="C5" s="48">
        <v>0.986</v>
      </c>
      <c r="D5" s="36">
        <v>59985.753</v>
      </c>
      <c r="E5" s="48">
        <v>0.958</v>
      </c>
      <c r="F5" s="49"/>
      <c r="G5" s="60"/>
      <c r="H5" s="60"/>
      <c r="I5" s="60"/>
      <c r="J5" s="60"/>
      <c r="K5" s="60"/>
    </row>
    <row r="6" spans="1:11" ht="13.5">
      <c r="A6" s="47" t="s">
        <v>328</v>
      </c>
      <c r="B6" s="36">
        <v>21584.311</v>
      </c>
      <c r="C6" s="48">
        <v>0.762</v>
      </c>
      <c r="D6" s="36">
        <v>29992.828</v>
      </c>
      <c r="E6" s="48">
        <v>0.5</v>
      </c>
      <c r="F6" s="49"/>
      <c r="G6" s="60"/>
      <c r="H6" s="60"/>
      <c r="I6" s="60"/>
      <c r="J6" s="60"/>
      <c r="K6" s="60"/>
    </row>
    <row r="7" spans="1:11" ht="13.5">
      <c r="A7" s="47" t="s">
        <v>329</v>
      </c>
      <c r="B7" s="36">
        <v>26503.396</v>
      </c>
      <c r="C7" s="48">
        <v>1.228</v>
      </c>
      <c r="D7" s="36">
        <v>29784.732</v>
      </c>
      <c r="E7" s="48">
        <v>0.993</v>
      </c>
      <c r="F7" s="49"/>
      <c r="G7" s="60"/>
      <c r="H7" s="60"/>
      <c r="I7" s="60"/>
      <c r="J7" s="60"/>
      <c r="K7" s="60"/>
    </row>
    <row r="8" spans="1:11" ht="13.5">
      <c r="A8" s="47" t="s">
        <v>355</v>
      </c>
      <c r="B8" s="36">
        <v>29425.693</v>
      </c>
      <c r="C8" s="48">
        <v>1.11</v>
      </c>
      <c r="D8" s="36">
        <v>27869.473</v>
      </c>
      <c r="E8" s="48">
        <v>0.936</v>
      </c>
      <c r="F8" s="49"/>
      <c r="G8" s="60"/>
      <c r="H8" s="60"/>
      <c r="I8" s="60"/>
      <c r="J8" s="60"/>
      <c r="K8" s="60"/>
    </row>
    <row r="9" spans="1:11" ht="13.5">
      <c r="A9" s="50" t="s">
        <v>220</v>
      </c>
      <c r="B9" s="43" t="s">
        <v>25</v>
      </c>
      <c r="C9" s="44" t="s">
        <v>221</v>
      </c>
      <c r="D9" s="45" t="s">
        <v>222</v>
      </c>
      <c r="E9" s="44" t="s">
        <v>221</v>
      </c>
      <c r="F9" s="51" t="s">
        <v>223</v>
      </c>
      <c r="G9" s="60"/>
      <c r="H9" s="60"/>
      <c r="I9" s="60"/>
      <c r="J9" s="60"/>
      <c r="K9" s="60"/>
    </row>
    <row r="10" spans="1:11" ht="13.5">
      <c r="A10" s="35" t="s">
        <v>253</v>
      </c>
      <c r="B10" s="36">
        <v>15592.152</v>
      </c>
      <c r="C10" s="48">
        <v>1.018</v>
      </c>
      <c r="D10" s="36">
        <v>19309.221</v>
      </c>
      <c r="E10" s="48">
        <v>0.841</v>
      </c>
      <c r="F10" s="52">
        <f>D10/D$8</f>
        <v>0.6928448557315742</v>
      </c>
      <c r="G10" s="60"/>
      <c r="H10" s="60"/>
      <c r="I10" s="60"/>
      <c r="J10" s="60"/>
      <c r="K10" s="60"/>
    </row>
    <row r="11" spans="1:11" ht="13.5">
      <c r="A11" s="35" t="s">
        <v>332</v>
      </c>
      <c r="B11" s="36">
        <v>1952.854</v>
      </c>
      <c r="C11" s="48">
        <v>1.136</v>
      </c>
      <c r="D11" s="36">
        <v>2381.496</v>
      </c>
      <c r="E11" s="48">
        <v>1.152</v>
      </c>
      <c r="F11" s="52">
        <f>D11/D$8</f>
        <v>0.08545177729051424</v>
      </c>
      <c r="G11" s="60"/>
      <c r="H11" s="60"/>
      <c r="I11" s="60"/>
      <c r="J11" s="60"/>
      <c r="K11" s="60"/>
    </row>
    <row r="12" spans="1:11" ht="13.5">
      <c r="A12" s="36" t="s">
        <v>331</v>
      </c>
      <c r="B12" s="36">
        <v>2024.37</v>
      </c>
      <c r="C12" s="48" t="s">
        <v>385</v>
      </c>
      <c r="D12" s="36">
        <v>1668.202</v>
      </c>
      <c r="E12" s="48" t="s">
        <v>386</v>
      </c>
      <c r="F12" s="52">
        <f>D12/D$8</f>
        <v>0.059857680121902554</v>
      </c>
      <c r="G12" s="60"/>
      <c r="H12" s="61"/>
      <c r="I12" s="60"/>
      <c r="J12" s="60"/>
      <c r="K12" s="60"/>
    </row>
    <row r="13" spans="1:11" ht="13.5">
      <c r="A13" s="56"/>
      <c r="B13" s="56"/>
      <c r="C13" s="55"/>
      <c r="D13" s="56"/>
      <c r="E13" s="55"/>
      <c r="F13" s="79"/>
      <c r="G13" s="60"/>
      <c r="H13" s="61"/>
      <c r="I13" s="60"/>
      <c r="J13" s="60"/>
      <c r="K13" s="60"/>
    </row>
    <row r="14" spans="1:11" ht="13.5">
      <c r="A14" s="399" t="s">
        <v>231</v>
      </c>
      <c r="B14" s="399"/>
      <c r="C14" s="57"/>
      <c r="D14" s="398" t="s">
        <v>217</v>
      </c>
      <c r="E14" s="398"/>
      <c r="F14" s="398"/>
      <c r="G14" s="60"/>
      <c r="H14" s="60"/>
      <c r="I14" s="60"/>
      <c r="J14" s="60"/>
      <c r="K14" s="60"/>
    </row>
    <row r="15" spans="1:11" ht="13.5">
      <c r="A15" s="42" t="s">
        <v>196</v>
      </c>
      <c r="B15" s="43" t="s">
        <v>25</v>
      </c>
      <c r="C15" s="44" t="s">
        <v>218</v>
      </c>
      <c r="D15" s="45" t="s">
        <v>219</v>
      </c>
      <c r="E15" s="44" t="s">
        <v>218</v>
      </c>
      <c r="F15" s="46"/>
      <c r="G15" s="60"/>
      <c r="H15" s="60"/>
      <c r="I15" s="60"/>
      <c r="J15" s="60"/>
      <c r="K15" s="60"/>
    </row>
    <row r="16" spans="1:11" ht="13.5">
      <c r="A16" s="47" t="s">
        <v>326</v>
      </c>
      <c r="B16" s="36">
        <v>79276</v>
      </c>
      <c r="C16" s="48">
        <v>1.906</v>
      </c>
      <c r="D16" s="36">
        <v>12092.886</v>
      </c>
      <c r="E16" s="48">
        <v>1.703</v>
      </c>
      <c r="F16" s="49"/>
      <c r="G16" s="60"/>
      <c r="H16" s="60"/>
      <c r="I16" s="60"/>
      <c r="J16" s="60"/>
      <c r="K16" s="60"/>
    </row>
    <row r="17" spans="1:11" ht="13.5">
      <c r="A17" s="47" t="s">
        <v>327</v>
      </c>
      <c r="B17" s="36">
        <v>69078</v>
      </c>
      <c r="C17" s="48">
        <v>0.871</v>
      </c>
      <c r="D17" s="36">
        <v>10630.264</v>
      </c>
      <c r="E17" s="48">
        <v>0.879</v>
      </c>
      <c r="F17" s="49"/>
      <c r="G17" s="60"/>
      <c r="H17" s="60"/>
      <c r="I17" s="60"/>
      <c r="J17" s="60"/>
      <c r="K17" s="60"/>
    </row>
    <row r="18" spans="1:11" ht="13.5">
      <c r="A18" s="47" t="s">
        <v>328</v>
      </c>
      <c r="B18" s="36">
        <v>93677</v>
      </c>
      <c r="C18" s="48">
        <v>1.356</v>
      </c>
      <c r="D18" s="36">
        <v>15506.817</v>
      </c>
      <c r="E18" s="48">
        <v>1.459</v>
      </c>
      <c r="F18" s="49"/>
      <c r="G18" s="60"/>
      <c r="H18" s="60"/>
      <c r="I18" s="60"/>
      <c r="J18" s="60"/>
      <c r="K18" s="60"/>
    </row>
    <row r="19" spans="1:11" ht="13.5">
      <c r="A19" s="47" t="s">
        <v>329</v>
      </c>
      <c r="B19" s="36">
        <v>140403</v>
      </c>
      <c r="C19" s="48">
        <v>1.499</v>
      </c>
      <c r="D19" s="36">
        <v>23253.546</v>
      </c>
      <c r="E19" s="48">
        <v>1.5</v>
      </c>
      <c r="F19" s="49"/>
      <c r="G19" s="60"/>
      <c r="H19" s="60"/>
      <c r="I19" s="60"/>
      <c r="J19" s="60"/>
      <c r="K19" s="60"/>
    </row>
    <row r="20" spans="1:11" ht="13.5">
      <c r="A20" s="47" t="s">
        <v>369</v>
      </c>
      <c r="B20" s="36">
        <v>109985</v>
      </c>
      <c r="C20" s="48">
        <v>0.783</v>
      </c>
      <c r="D20" s="36">
        <v>27750.213</v>
      </c>
      <c r="E20" s="48">
        <v>1.193</v>
      </c>
      <c r="F20" s="49"/>
      <c r="G20" s="60"/>
      <c r="H20" s="60"/>
      <c r="I20" s="60"/>
      <c r="J20" s="60"/>
      <c r="K20" s="60"/>
    </row>
    <row r="21" spans="1:11" ht="13.5">
      <c r="A21" s="50" t="s">
        <v>220</v>
      </c>
      <c r="B21" s="43" t="s">
        <v>25</v>
      </c>
      <c r="C21" s="44" t="s">
        <v>221</v>
      </c>
      <c r="D21" s="45" t="s">
        <v>222</v>
      </c>
      <c r="E21" s="44" t="s">
        <v>221</v>
      </c>
      <c r="F21" s="51" t="s">
        <v>223</v>
      </c>
      <c r="G21" s="60"/>
      <c r="H21" s="60"/>
      <c r="I21" s="60"/>
      <c r="J21" s="60"/>
      <c r="K21" s="60"/>
    </row>
    <row r="22" spans="1:11" ht="13.5">
      <c r="A22" s="35" t="s">
        <v>203</v>
      </c>
      <c r="B22" s="36">
        <v>76759</v>
      </c>
      <c r="C22" s="48">
        <v>0.938</v>
      </c>
      <c r="D22" s="36">
        <v>16841.642</v>
      </c>
      <c r="E22" s="48">
        <v>1.437</v>
      </c>
      <c r="F22" s="52">
        <f>D22/D20</f>
        <v>0.6069013596400143</v>
      </c>
      <c r="G22" s="60"/>
      <c r="H22" s="60"/>
      <c r="I22" s="60"/>
      <c r="J22" s="60"/>
      <c r="K22" s="60"/>
    </row>
    <row r="23" spans="1:11" ht="13.5">
      <c r="A23" s="35" t="s">
        <v>199</v>
      </c>
      <c r="B23" s="36">
        <v>120</v>
      </c>
      <c r="C23" s="48">
        <v>0.93</v>
      </c>
      <c r="D23" s="36">
        <v>4064.758</v>
      </c>
      <c r="E23" s="48">
        <v>1.17</v>
      </c>
      <c r="F23" s="52">
        <f>D23/D20</f>
        <v>0.14647664145857187</v>
      </c>
      <c r="G23" s="60"/>
      <c r="H23" s="60"/>
      <c r="I23" s="60"/>
      <c r="J23" s="60"/>
      <c r="K23" s="60"/>
    </row>
    <row r="24" spans="1:11" ht="13.5">
      <c r="A24" s="35" t="s">
        <v>346</v>
      </c>
      <c r="B24" s="36">
        <v>991</v>
      </c>
      <c r="C24" s="48">
        <v>1.576</v>
      </c>
      <c r="D24" s="36">
        <v>1634.023</v>
      </c>
      <c r="E24" s="48" t="s">
        <v>387</v>
      </c>
      <c r="F24" s="52">
        <f>D24/D20</f>
        <v>0.058883259742907194</v>
      </c>
      <c r="G24" s="60"/>
      <c r="H24" s="60"/>
      <c r="I24" s="60"/>
      <c r="J24" s="60"/>
      <c r="K24" s="60"/>
    </row>
    <row r="25" spans="1:11" ht="13.5">
      <c r="A25" s="57"/>
      <c r="B25" s="58"/>
      <c r="C25" s="57"/>
      <c r="D25" s="58"/>
      <c r="E25" s="57"/>
      <c r="F25" s="49"/>
      <c r="G25" s="60"/>
      <c r="H25" s="60"/>
      <c r="I25" s="60"/>
      <c r="J25" s="60"/>
      <c r="K25" s="60"/>
    </row>
    <row r="26" spans="1:11" ht="13.5">
      <c r="A26" s="399" t="s">
        <v>228</v>
      </c>
      <c r="B26" s="399"/>
      <c r="C26" s="57"/>
      <c r="D26" s="398" t="s">
        <v>229</v>
      </c>
      <c r="E26" s="398"/>
      <c r="F26" s="398"/>
      <c r="G26" s="60"/>
      <c r="H26" s="60"/>
      <c r="I26" s="60"/>
      <c r="J26" s="60"/>
      <c r="K26" s="60"/>
    </row>
    <row r="27" spans="1:11" ht="13.5">
      <c r="A27" s="42" t="s">
        <v>196</v>
      </c>
      <c r="B27" s="43" t="s">
        <v>25</v>
      </c>
      <c r="C27" s="44" t="s">
        <v>218</v>
      </c>
      <c r="D27" s="45" t="s">
        <v>219</v>
      </c>
      <c r="E27" s="44" t="s">
        <v>218</v>
      </c>
      <c r="F27" s="46"/>
      <c r="G27" s="60"/>
      <c r="H27" s="60"/>
      <c r="I27" s="60"/>
      <c r="J27" s="60"/>
      <c r="K27" s="60"/>
    </row>
    <row r="28" spans="1:11" ht="13.5">
      <c r="A28" s="47" t="s">
        <v>326</v>
      </c>
      <c r="B28" s="36">
        <v>69</v>
      </c>
      <c r="C28" s="48">
        <v>0.908</v>
      </c>
      <c r="D28" s="36">
        <v>15737.079</v>
      </c>
      <c r="E28" s="48">
        <v>0.913</v>
      </c>
      <c r="F28" s="49"/>
      <c r="G28" s="60"/>
      <c r="H28" s="60"/>
      <c r="I28" s="60"/>
      <c r="J28" s="60"/>
      <c r="K28" s="60"/>
    </row>
    <row r="29" spans="1:13" ht="13.5">
      <c r="A29" s="47" t="s">
        <v>327</v>
      </c>
      <c r="B29" s="36">
        <v>77</v>
      </c>
      <c r="C29" s="48">
        <v>1.116</v>
      </c>
      <c r="D29" s="36">
        <v>19285.334</v>
      </c>
      <c r="E29" s="48">
        <v>1.225</v>
      </c>
      <c r="F29" s="49"/>
      <c r="G29" s="60"/>
      <c r="H29" s="60"/>
      <c r="I29" s="60"/>
      <c r="J29" s="60"/>
      <c r="K29" s="60"/>
      <c r="M29" s="179"/>
    </row>
    <row r="30" spans="1:11" ht="13.5">
      <c r="A30" s="47" t="s">
        <v>328</v>
      </c>
      <c r="B30" s="36">
        <v>71</v>
      </c>
      <c r="C30" s="48">
        <v>0.922</v>
      </c>
      <c r="D30" s="36">
        <v>21400.268</v>
      </c>
      <c r="E30" s="48">
        <v>1.11</v>
      </c>
      <c r="F30" s="49"/>
      <c r="G30" s="60"/>
      <c r="H30" s="60"/>
      <c r="I30" s="60"/>
      <c r="J30" s="60"/>
      <c r="K30" s="60"/>
    </row>
    <row r="31" spans="1:11" ht="13.5">
      <c r="A31" s="47" t="s">
        <v>329</v>
      </c>
      <c r="B31" s="36">
        <v>55</v>
      </c>
      <c r="C31" s="48">
        <v>0.775</v>
      </c>
      <c r="D31" s="36">
        <v>22496.546</v>
      </c>
      <c r="E31" s="48">
        <v>1.051</v>
      </c>
      <c r="F31" s="49"/>
      <c r="G31" s="60"/>
      <c r="H31" s="60"/>
      <c r="I31" s="60"/>
      <c r="J31" s="60"/>
      <c r="K31" s="60"/>
    </row>
    <row r="32" spans="1:11" ht="13.5">
      <c r="A32" s="47" t="s">
        <v>369</v>
      </c>
      <c r="B32" s="36">
        <v>62</v>
      </c>
      <c r="C32" s="48">
        <v>1.127</v>
      </c>
      <c r="D32" s="36">
        <v>27257.264</v>
      </c>
      <c r="E32" s="48">
        <v>1.212</v>
      </c>
      <c r="F32" s="49"/>
      <c r="G32" s="60"/>
      <c r="H32" s="60"/>
      <c r="I32" s="60"/>
      <c r="J32" s="60"/>
      <c r="K32" s="60"/>
    </row>
    <row r="33" spans="1:11" ht="13.5">
      <c r="A33" s="50" t="s">
        <v>220</v>
      </c>
      <c r="B33" s="43" t="s">
        <v>25</v>
      </c>
      <c r="C33" s="44" t="s">
        <v>221</v>
      </c>
      <c r="D33" s="45" t="s">
        <v>222</v>
      </c>
      <c r="E33" s="44" t="s">
        <v>221</v>
      </c>
      <c r="F33" s="51" t="s">
        <v>223</v>
      </c>
      <c r="G33" s="60"/>
      <c r="H33" s="60"/>
      <c r="I33" s="60"/>
      <c r="J33" s="60"/>
      <c r="K33" s="60"/>
    </row>
    <row r="34" spans="1:11" ht="13.5">
      <c r="A34" s="35" t="s">
        <v>388</v>
      </c>
      <c r="B34" s="36">
        <v>9</v>
      </c>
      <c r="C34" s="48" t="s">
        <v>389</v>
      </c>
      <c r="D34" s="36">
        <v>23176.32</v>
      </c>
      <c r="E34" s="48" t="s">
        <v>392</v>
      </c>
      <c r="F34" s="52">
        <f>D34/D$32</f>
        <v>0.8502804977051255</v>
      </c>
      <c r="G34" s="60"/>
      <c r="H34" s="60"/>
      <c r="I34" s="60"/>
      <c r="J34" s="60"/>
      <c r="K34" s="60"/>
    </row>
    <row r="35" spans="1:11" ht="13.5">
      <c r="A35" s="35" t="s">
        <v>390</v>
      </c>
      <c r="B35" s="36">
        <v>1</v>
      </c>
      <c r="C35" s="48" t="s">
        <v>230</v>
      </c>
      <c r="D35" s="36">
        <v>1829.46</v>
      </c>
      <c r="E35" s="48" t="s">
        <v>230</v>
      </c>
      <c r="F35" s="52">
        <f>D35/D$32</f>
        <v>0.06711825515576325</v>
      </c>
      <c r="G35" s="60"/>
      <c r="H35" s="60"/>
      <c r="I35" s="60"/>
      <c r="J35" s="60"/>
      <c r="K35" s="60"/>
    </row>
    <row r="36" spans="1:11" ht="13.5">
      <c r="A36" s="35" t="s">
        <v>391</v>
      </c>
      <c r="B36" s="36">
        <v>42</v>
      </c>
      <c r="C36" s="48">
        <v>1.167</v>
      </c>
      <c r="D36" s="36">
        <v>1789.49</v>
      </c>
      <c r="E36" s="48" t="s">
        <v>393</v>
      </c>
      <c r="F36" s="52">
        <f>D36/D$32</f>
        <v>0.06565185706092878</v>
      </c>
      <c r="G36" s="60"/>
      <c r="H36" s="60"/>
      <c r="I36" s="60"/>
      <c r="J36" s="60"/>
      <c r="K36" s="60"/>
    </row>
    <row r="37" spans="1:11" ht="13.5">
      <c r="A37" s="53"/>
      <c r="B37" s="56"/>
      <c r="C37" s="55"/>
      <c r="D37" s="56"/>
      <c r="E37" s="55"/>
      <c r="F37" s="79"/>
      <c r="G37" s="60"/>
      <c r="H37" s="60"/>
      <c r="I37" s="60"/>
      <c r="J37" s="60"/>
      <c r="K37" s="60"/>
    </row>
    <row r="38" spans="1:11" ht="13.5">
      <c r="A38" s="399" t="s">
        <v>343</v>
      </c>
      <c r="B38" s="399"/>
      <c r="D38" s="398" t="s">
        <v>217</v>
      </c>
      <c r="E38" s="398"/>
      <c r="F38" s="398"/>
      <c r="G38" s="60"/>
      <c r="H38" s="61"/>
      <c r="I38" s="60"/>
      <c r="J38" s="60"/>
      <c r="K38" s="60"/>
    </row>
    <row r="39" spans="1:11" ht="13.5">
      <c r="A39" s="42" t="s">
        <v>196</v>
      </c>
      <c r="B39" s="43" t="s">
        <v>25</v>
      </c>
      <c r="C39" s="44" t="s">
        <v>218</v>
      </c>
      <c r="D39" s="45" t="s">
        <v>219</v>
      </c>
      <c r="E39" s="44" t="s">
        <v>218</v>
      </c>
      <c r="F39" s="46"/>
      <c r="G39" s="60"/>
      <c r="H39" s="60"/>
      <c r="I39" s="60"/>
      <c r="J39" s="60"/>
      <c r="K39" s="60"/>
    </row>
    <row r="40" spans="1:11" ht="13.5">
      <c r="A40" s="47" t="s">
        <v>326</v>
      </c>
      <c r="B40" s="36">
        <v>237242</v>
      </c>
      <c r="C40" s="48">
        <v>0.935</v>
      </c>
      <c r="D40" s="36">
        <v>18635.469</v>
      </c>
      <c r="E40" s="48">
        <v>0.997</v>
      </c>
      <c r="F40" s="49"/>
      <c r="G40" s="60"/>
      <c r="H40" s="61"/>
      <c r="I40" s="60"/>
      <c r="J40" s="60"/>
      <c r="K40" s="60"/>
    </row>
    <row r="41" spans="1:11" ht="13.5">
      <c r="A41" s="47" t="s">
        <v>327</v>
      </c>
      <c r="B41" s="36">
        <v>395045</v>
      </c>
      <c r="C41" s="48">
        <v>1.665</v>
      </c>
      <c r="D41" s="36">
        <v>25356.288</v>
      </c>
      <c r="E41" s="48">
        <v>1.361</v>
      </c>
      <c r="F41" s="49"/>
      <c r="G41" s="60"/>
      <c r="H41" s="61"/>
      <c r="I41" s="60"/>
      <c r="J41" s="60"/>
      <c r="K41" s="60"/>
    </row>
    <row r="42" spans="1:11" ht="13.5">
      <c r="A42" s="47" t="s">
        <v>328</v>
      </c>
      <c r="B42" s="36">
        <v>374079</v>
      </c>
      <c r="C42" s="48">
        <v>0.947</v>
      </c>
      <c r="D42" s="36">
        <v>25128.688</v>
      </c>
      <c r="E42" s="48">
        <v>0.991</v>
      </c>
      <c r="F42" s="49"/>
      <c r="G42" s="60"/>
      <c r="H42" s="60"/>
      <c r="I42" s="60"/>
      <c r="J42" s="60"/>
      <c r="K42" s="60"/>
    </row>
    <row r="43" spans="1:11" ht="13.5">
      <c r="A43" s="47" t="s">
        <v>329</v>
      </c>
      <c r="B43" s="36">
        <v>376851</v>
      </c>
      <c r="C43" s="48">
        <v>1.007</v>
      </c>
      <c r="D43" s="36">
        <v>25549.593</v>
      </c>
      <c r="E43" s="48">
        <v>1.017</v>
      </c>
      <c r="F43" s="49"/>
      <c r="G43" s="60"/>
      <c r="H43" s="60"/>
      <c r="I43" s="60"/>
      <c r="J43" s="60"/>
      <c r="K43" s="60"/>
    </row>
    <row r="44" spans="1:11" ht="13.5">
      <c r="A44" s="47" t="s">
        <v>369</v>
      </c>
      <c r="B44" s="36">
        <v>284567</v>
      </c>
      <c r="C44" s="48">
        <v>0.755</v>
      </c>
      <c r="D44" s="36">
        <v>21759.847</v>
      </c>
      <c r="E44" s="48">
        <v>0.852</v>
      </c>
      <c r="F44" s="49"/>
      <c r="G44" s="60"/>
      <c r="H44" s="60"/>
      <c r="I44" s="60"/>
      <c r="J44" s="60"/>
      <c r="K44" s="60"/>
    </row>
    <row r="45" spans="1:11" ht="13.5">
      <c r="A45" s="50" t="s">
        <v>220</v>
      </c>
      <c r="B45" s="43" t="s">
        <v>25</v>
      </c>
      <c r="C45" s="44" t="s">
        <v>221</v>
      </c>
      <c r="D45" s="45" t="s">
        <v>222</v>
      </c>
      <c r="E45" s="44" t="s">
        <v>221</v>
      </c>
      <c r="F45" s="51" t="s">
        <v>223</v>
      </c>
      <c r="G45" s="60"/>
      <c r="H45" s="60"/>
      <c r="I45" s="60"/>
      <c r="J45" s="60"/>
      <c r="K45" s="60"/>
    </row>
    <row r="46" spans="1:11" ht="13.5">
      <c r="A46" s="35" t="s">
        <v>203</v>
      </c>
      <c r="B46" s="36">
        <v>76364</v>
      </c>
      <c r="C46" s="48">
        <v>0.77</v>
      </c>
      <c r="D46" s="36">
        <v>5681.417</v>
      </c>
      <c r="E46" s="48">
        <v>0.912</v>
      </c>
      <c r="F46" s="52">
        <f>D46/D44</f>
        <v>0.26109636708383105</v>
      </c>
      <c r="G46" s="60"/>
      <c r="H46" s="60"/>
      <c r="I46" s="60"/>
      <c r="J46" s="60"/>
      <c r="K46" s="60"/>
    </row>
    <row r="47" spans="1:11" ht="13.5">
      <c r="A47" s="35" t="s">
        <v>443</v>
      </c>
      <c r="B47" s="36">
        <v>43103</v>
      </c>
      <c r="C47" s="48">
        <v>1.16</v>
      </c>
      <c r="D47" s="36">
        <v>3047.334</v>
      </c>
      <c r="E47" s="48">
        <v>1.33</v>
      </c>
      <c r="F47" s="52">
        <f>D47/D44</f>
        <v>0.1400439074778421</v>
      </c>
      <c r="G47" s="60"/>
      <c r="H47" s="60"/>
      <c r="I47" s="60"/>
      <c r="J47" s="60"/>
      <c r="K47" s="60"/>
    </row>
    <row r="48" spans="1:11" ht="13.5">
      <c r="A48" s="35" t="s">
        <v>333</v>
      </c>
      <c r="B48" s="36">
        <v>41804</v>
      </c>
      <c r="C48" s="48">
        <v>0.652</v>
      </c>
      <c r="D48" s="36">
        <v>2974.89</v>
      </c>
      <c r="E48" s="48">
        <v>0.745</v>
      </c>
      <c r="F48" s="52">
        <f>D48/D44</f>
        <v>0.13671465612786707</v>
      </c>
      <c r="G48" s="60"/>
      <c r="H48" s="60"/>
      <c r="I48" s="60"/>
      <c r="J48" s="60"/>
      <c r="K48" s="60"/>
    </row>
    <row r="49" spans="1:11" ht="13.5">
      <c r="A49" s="53"/>
      <c r="B49" s="56"/>
      <c r="C49" s="55"/>
      <c r="D49" s="56"/>
      <c r="E49" s="55"/>
      <c r="F49" s="79"/>
      <c r="G49" s="60"/>
      <c r="H49" s="60"/>
      <c r="I49" s="60"/>
      <c r="J49" s="60"/>
      <c r="K49" s="60"/>
    </row>
    <row r="50" spans="1:11" ht="13.5">
      <c r="A50" s="399" t="s">
        <v>395</v>
      </c>
      <c r="B50" s="399"/>
      <c r="D50" s="398" t="s">
        <v>217</v>
      </c>
      <c r="E50" s="398"/>
      <c r="F50" s="398"/>
      <c r="G50" s="60"/>
      <c r="H50" s="61"/>
      <c r="I50" s="60"/>
      <c r="J50" s="60"/>
      <c r="K50" s="60"/>
    </row>
    <row r="51" spans="1:11" ht="13.5">
      <c r="A51" s="42" t="s">
        <v>196</v>
      </c>
      <c r="B51" s="43" t="s">
        <v>25</v>
      </c>
      <c r="C51" s="44" t="s">
        <v>218</v>
      </c>
      <c r="D51" s="45" t="s">
        <v>219</v>
      </c>
      <c r="E51" s="44" t="s">
        <v>218</v>
      </c>
      <c r="F51" s="46"/>
      <c r="G51" s="60"/>
      <c r="H51" s="60"/>
      <c r="I51" s="60"/>
      <c r="J51" s="60"/>
      <c r="K51" s="60"/>
    </row>
    <row r="52" spans="1:11" ht="13.5">
      <c r="A52" s="47" t="s">
        <v>396</v>
      </c>
      <c r="B52" s="36">
        <v>320615</v>
      </c>
      <c r="C52" s="48" t="s">
        <v>400</v>
      </c>
      <c r="D52" s="36">
        <v>3889.419</v>
      </c>
      <c r="E52" s="48" t="s">
        <v>401</v>
      </c>
      <c r="F52" s="49"/>
      <c r="G52" s="60"/>
      <c r="H52" s="61"/>
      <c r="I52" s="60"/>
      <c r="J52" s="60"/>
      <c r="K52" s="60"/>
    </row>
    <row r="53" spans="1:11" ht="13.5">
      <c r="A53" s="47" t="s">
        <v>397</v>
      </c>
      <c r="B53" s="36">
        <v>570290</v>
      </c>
      <c r="C53" s="48">
        <v>1.779</v>
      </c>
      <c r="D53" s="36">
        <v>7932.979</v>
      </c>
      <c r="E53" s="48" t="s">
        <v>387</v>
      </c>
      <c r="F53" s="49"/>
      <c r="G53" s="60"/>
      <c r="H53" s="61"/>
      <c r="I53" s="60"/>
      <c r="J53" s="60"/>
      <c r="K53" s="60"/>
    </row>
    <row r="54" spans="1:11" ht="13.5">
      <c r="A54" s="47" t="s">
        <v>398</v>
      </c>
      <c r="B54" s="36">
        <v>593851</v>
      </c>
      <c r="C54" s="48">
        <v>1.041</v>
      </c>
      <c r="D54" s="36">
        <v>10448.048</v>
      </c>
      <c r="E54" s="48">
        <v>1.317</v>
      </c>
      <c r="F54" s="49"/>
      <c r="G54" s="60"/>
      <c r="H54" s="60"/>
      <c r="I54" s="60"/>
      <c r="J54" s="60"/>
      <c r="K54" s="60"/>
    </row>
    <row r="55" spans="1:11" ht="13.5">
      <c r="A55" s="47" t="s">
        <v>399</v>
      </c>
      <c r="B55" s="36">
        <v>674296</v>
      </c>
      <c r="C55" s="48">
        <v>1.135</v>
      </c>
      <c r="D55" s="36">
        <v>17853.326</v>
      </c>
      <c r="E55" s="48">
        <v>1.709</v>
      </c>
      <c r="F55" s="49"/>
      <c r="G55" s="60"/>
      <c r="H55" s="60"/>
      <c r="I55" s="60"/>
      <c r="J55" s="60"/>
      <c r="K55" s="60"/>
    </row>
    <row r="56" spans="1:11" ht="13.5">
      <c r="A56" s="47" t="s">
        <v>369</v>
      </c>
      <c r="B56" s="36">
        <v>821292</v>
      </c>
      <c r="C56" s="48">
        <v>1.218</v>
      </c>
      <c r="D56" s="36">
        <v>20733.272</v>
      </c>
      <c r="E56" s="48">
        <v>1.161</v>
      </c>
      <c r="F56" s="49"/>
      <c r="G56" s="60"/>
      <c r="H56" s="60"/>
      <c r="I56" s="60"/>
      <c r="J56" s="60"/>
      <c r="K56" s="60"/>
    </row>
    <row r="57" spans="1:11" ht="13.5">
      <c r="A57" s="50" t="s">
        <v>220</v>
      </c>
      <c r="B57" s="43" t="s">
        <v>25</v>
      </c>
      <c r="C57" s="44" t="s">
        <v>221</v>
      </c>
      <c r="D57" s="45" t="s">
        <v>222</v>
      </c>
      <c r="E57" s="44" t="s">
        <v>221</v>
      </c>
      <c r="F57" s="51" t="s">
        <v>223</v>
      </c>
      <c r="G57" s="60"/>
      <c r="H57" s="60"/>
      <c r="I57" s="60"/>
      <c r="J57" s="60"/>
      <c r="K57" s="60"/>
    </row>
    <row r="58" spans="1:11" ht="13.5">
      <c r="A58" s="35" t="s">
        <v>203</v>
      </c>
      <c r="B58" s="36">
        <v>334734</v>
      </c>
      <c r="C58" s="48">
        <v>1.238</v>
      </c>
      <c r="D58" s="36">
        <v>9478.407</v>
      </c>
      <c r="E58" s="48">
        <v>1.228</v>
      </c>
      <c r="F58" s="52">
        <f>D58/D$56</f>
        <v>0.45715924625886345</v>
      </c>
      <c r="G58" s="60"/>
      <c r="H58" s="60"/>
      <c r="I58" s="60"/>
      <c r="J58" s="60"/>
      <c r="K58" s="60"/>
    </row>
    <row r="59" spans="1:11" ht="13.5">
      <c r="A59" s="35" t="s">
        <v>402</v>
      </c>
      <c r="B59" s="36">
        <v>286036</v>
      </c>
      <c r="C59" s="48">
        <v>1.289</v>
      </c>
      <c r="D59" s="36">
        <v>7371.625</v>
      </c>
      <c r="E59" s="48">
        <v>1.236</v>
      </c>
      <c r="F59" s="52">
        <f>D59/D$56</f>
        <v>0.35554566592287024</v>
      </c>
      <c r="G59" s="60"/>
      <c r="H59" s="60"/>
      <c r="I59" s="60"/>
      <c r="J59" s="60"/>
      <c r="K59" s="60"/>
    </row>
    <row r="60" spans="1:11" ht="13.5">
      <c r="A60" s="35" t="s">
        <v>333</v>
      </c>
      <c r="B60" s="36">
        <v>169085</v>
      </c>
      <c r="C60" s="48">
        <v>1.7</v>
      </c>
      <c r="D60" s="36">
        <v>3150.211</v>
      </c>
      <c r="E60" s="48">
        <v>1.282</v>
      </c>
      <c r="F60" s="52">
        <f>D60/D$56</f>
        <v>0.1519398867675107</v>
      </c>
      <c r="G60" s="60"/>
      <c r="H60" s="60"/>
      <c r="I60" s="60"/>
      <c r="J60" s="60"/>
      <c r="K60" s="60"/>
    </row>
    <row r="63" ht="13.5">
      <c r="C63" s="57"/>
    </row>
  </sheetData>
  <mergeCells count="10">
    <mergeCell ref="D2:F2"/>
    <mergeCell ref="A2:B2"/>
    <mergeCell ref="A50:B50"/>
    <mergeCell ref="D50:F50"/>
    <mergeCell ref="A38:B38"/>
    <mergeCell ref="D38:F38"/>
    <mergeCell ref="A14:B14"/>
    <mergeCell ref="D14:F14"/>
    <mergeCell ref="A26:B26"/>
    <mergeCell ref="D26:F26"/>
  </mergeCells>
  <printOptions/>
  <pageMargins left="0.3937007874015748" right="0.3937007874015748" top="0.5905511811023623" bottom="0.5905511811023623" header="0.5118110236220472" footer="0.3937007874015748"/>
  <pageSetup horizontalDpi="300" verticalDpi="300" orientation="portrait" paperSize="9" scale="99" r:id="rId2"/>
  <headerFooter alignWithMargins="0">
    <oddFooter>&amp;C－５－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1">
      <selection activeCell="P23" sqref="P23"/>
    </sheetView>
  </sheetViews>
  <sheetFormatPr defaultColWidth="9.00390625" defaultRowHeight="13.5"/>
  <cols>
    <col min="1" max="1" width="13.625" style="0" customWidth="1"/>
    <col min="2" max="2" width="7.25390625" style="0" customWidth="1"/>
    <col min="3" max="3" width="6.375" style="0" customWidth="1"/>
    <col min="4" max="4" width="7.25390625" style="0" customWidth="1"/>
    <col min="5" max="5" width="6.375" style="0" customWidth="1"/>
    <col min="6" max="6" width="6.00390625" style="0" customWidth="1"/>
    <col min="7" max="11" width="9.125" style="0" customWidth="1"/>
    <col min="12" max="12" width="3.00390625" style="0" customWidth="1"/>
  </cols>
  <sheetData>
    <row r="1" ht="18">
      <c r="A1" s="62"/>
    </row>
    <row r="3" ht="13.5">
      <c r="A3" t="s">
        <v>232</v>
      </c>
    </row>
    <row r="5" spans="3:4" ht="13.5">
      <c r="C5" s="35" t="s">
        <v>259</v>
      </c>
      <c r="D5" s="36">
        <v>4200.11257</v>
      </c>
    </row>
    <row r="6" spans="3:4" ht="13.5">
      <c r="C6" s="35" t="s">
        <v>260</v>
      </c>
      <c r="D6" s="36">
        <v>1049.98862</v>
      </c>
    </row>
    <row r="7" spans="3:4" ht="13.5">
      <c r="C7" s="35" t="s">
        <v>257</v>
      </c>
      <c r="D7" s="36">
        <v>863.96076</v>
      </c>
    </row>
    <row r="8" spans="3:4" ht="13.5">
      <c r="C8" s="35" t="s">
        <v>258</v>
      </c>
      <c r="D8" s="36">
        <v>776.43635</v>
      </c>
    </row>
    <row r="9" spans="3:4" ht="13.5">
      <c r="C9" s="35" t="s">
        <v>348</v>
      </c>
      <c r="D9" s="36">
        <v>567.75269</v>
      </c>
    </row>
    <row r="10" spans="3:4" ht="13.5">
      <c r="C10" s="35" t="s">
        <v>414</v>
      </c>
      <c r="D10" s="36">
        <v>436.99678</v>
      </c>
    </row>
    <row r="11" spans="3:4" ht="13.5">
      <c r="C11" s="35" t="s">
        <v>409</v>
      </c>
      <c r="D11" s="36">
        <v>432.39992</v>
      </c>
    </row>
    <row r="12" spans="3:4" ht="13.5">
      <c r="C12" s="35" t="s">
        <v>410</v>
      </c>
      <c r="D12" s="36">
        <v>325.72584</v>
      </c>
    </row>
    <row r="13" spans="3:8" ht="13.5">
      <c r="C13" s="35" t="s">
        <v>256</v>
      </c>
      <c r="D13" s="36">
        <v>3702.62975</v>
      </c>
      <c r="H13" s="38"/>
    </row>
    <row r="14" ht="13.5">
      <c r="H14" s="38"/>
    </row>
    <row r="15" spans="8:9" ht="13.5">
      <c r="H15" s="38"/>
      <c r="I15" s="38"/>
    </row>
    <row r="17" ht="13.5">
      <c r="H17" s="39"/>
    </row>
    <row r="18" ht="13.5">
      <c r="H18" s="38"/>
    </row>
    <row r="24" ht="16.5" customHeight="1"/>
    <row r="25" spans="1:11" ht="13.5">
      <c r="A25" s="399" t="s">
        <v>233</v>
      </c>
      <c r="B25" s="399"/>
      <c r="C25" s="41"/>
      <c r="D25" s="398" t="s">
        <v>234</v>
      </c>
      <c r="E25" s="398"/>
      <c r="F25" s="398"/>
      <c r="G25" s="60"/>
      <c r="H25" s="60"/>
      <c r="I25" s="60"/>
      <c r="J25" s="60"/>
      <c r="K25" s="60"/>
    </row>
    <row r="26" spans="1:11" ht="13.5">
      <c r="A26" s="44" t="s">
        <v>196</v>
      </c>
      <c r="B26" s="45" t="s">
        <v>25</v>
      </c>
      <c r="C26" s="44" t="s">
        <v>225</v>
      </c>
      <c r="D26" s="45" t="s">
        <v>226</v>
      </c>
      <c r="E26" s="44" t="s">
        <v>225</v>
      </c>
      <c r="F26" s="46"/>
      <c r="G26" s="60"/>
      <c r="H26" s="60"/>
      <c r="I26" s="60"/>
      <c r="J26" s="60"/>
      <c r="K26" s="60"/>
    </row>
    <row r="27" spans="1:11" ht="13.5">
      <c r="A27" s="47" t="s">
        <v>326</v>
      </c>
      <c r="B27" s="36">
        <v>11680.637</v>
      </c>
      <c r="C27" s="48">
        <v>1.106</v>
      </c>
      <c r="D27" s="36">
        <v>220706.85</v>
      </c>
      <c r="E27" s="48">
        <v>1.108</v>
      </c>
      <c r="F27" s="49"/>
      <c r="G27" s="60"/>
      <c r="H27" s="60"/>
      <c r="I27" s="60"/>
      <c r="J27" s="60"/>
      <c r="K27" s="60"/>
    </row>
    <row r="28" spans="1:11" ht="13.5">
      <c r="A28" s="47" t="s">
        <v>327</v>
      </c>
      <c r="B28" s="36">
        <v>12037.201</v>
      </c>
      <c r="C28" s="48">
        <v>1.031</v>
      </c>
      <c r="D28" s="36">
        <v>233856.345</v>
      </c>
      <c r="E28" s="48">
        <v>1.06</v>
      </c>
      <c r="F28" s="49"/>
      <c r="G28" s="60"/>
      <c r="H28" s="60"/>
      <c r="I28" s="60"/>
      <c r="J28" s="60"/>
      <c r="K28" s="60"/>
    </row>
    <row r="29" spans="1:11" ht="13.5">
      <c r="A29" s="47" t="s">
        <v>328</v>
      </c>
      <c r="B29" s="36">
        <v>10631.145</v>
      </c>
      <c r="C29" s="48">
        <v>0.883</v>
      </c>
      <c r="D29" s="36">
        <v>229781.654</v>
      </c>
      <c r="E29" s="48">
        <v>0.983</v>
      </c>
      <c r="F29" s="49"/>
      <c r="G29" s="60"/>
      <c r="H29" s="60"/>
      <c r="I29" s="60"/>
      <c r="J29" s="60"/>
      <c r="K29" s="60"/>
    </row>
    <row r="30" spans="1:11" ht="13.5">
      <c r="A30" s="47" t="s">
        <v>329</v>
      </c>
      <c r="B30" s="36">
        <v>9110.328</v>
      </c>
      <c r="C30" s="48">
        <v>0.857</v>
      </c>
      <c r="D30" s="36">
        <v>232987.673</v>
      </c>
      <c r="E30" s="48">
        <v>1.014</v>
      </c>
      <c r="F30" s="49"/>
      <c r="G30" s="60"/>
      <c r="H30" s="60"/>
      <c r="I30" s="60"/>
      <c r="J30" s="60"/>
      <c r="K30" s="60"/>
    </row>
    <row r="31" spans="1:11" ht="13.5">
      <c r="A31" s="47" t="s">
        <v>369</v>
      </c>
      <c r="B31" s="36">
        <v>11637.848</v>
      </c>
      <c r="C31" s="48">
        <v>1.277</v>
      </c>
      <c r="D31" s="36">
        <v>420011.257</v>
      </c>
      <c r="E31" s="48">
        <v>1.803</v>
      </c>
      <c r="F31" s="49"/>
      <c r="G31" s="60"/>
      <c r="H31" s="60"/>
      <c r="I31" s="60"/>
      <c r="J31" s="60"/>
      <c r="K31" s="60"/>
    </row>
    <row r="32" spans="1:11" ht="13.5">
      <c r="A32" s="50" t="s">
        <v>220</v>
      </c>
      <c r="B32" s="45" t="s">
        <v>25</v>
      </c>
      <c r="C32" s="44" t="s">
        <v>221</v>
      </c>
      <c r="D32" s="45" t="s">
        <v>222</v>
      </c>
      <c r="E32" s="44" t="s">
        <v>221</v>
      </c>
      <c r="F32" s="51" t="s">
        <v>223</v>
      </c>
      <c r="G32" s="60"/>
      <c r="H32" s="60"/>
      <c r="I32" s="60"/>
      <c r="J32" s="60"/>
      <c r="K32" s="60"/>
    </row>
    <row r="33" spans="1:11" ht="13.5">
      <c r="A33" s="35" t="s">
        <v>200</v>
      </c>
      <c r="B33" s="36">
        <v>5507.47</v>
      </c>
      <c r="C33" s="48">
        <v>0.822</v>
      </c>
      <c r="D33" s="36">
        <v>208721.146</v>
      </c>
      <c r="E33" s="48">
        <v>1.21</v>
      </c>
      <c r="F33" s="52">
        <f>D33/D$31</f>
        <v>0.4969417903006348</v>
      </c>
      <c r="G33" s="60"/>
      <c r="H33" s="60"/>
      <c r="I33" s="60"/>
      <c r="J33" s="60"/>
      <c r="K33" s="60"/>
    </row>
    <row r="34" spans="1:11" ht="13.5">
      <c r="A34" s="35" t="s">
        <v>254</v>
      </c>
      <c r="B34" s="36">
        <v>4216.235</v>
      </c>
      <c r="C34" s="48" t="s">
        <v>405</v>
      </c>
      <c r="D34" s="36">
        <v>144058.916</v>
      </c>
      <c r="E34" s="48" t="s">
        <v>393</v>
      </c>
      <c r="F34" s="52">
        <f>D34/D$31</f>
        <v>0.3429882261465197</v>
      </c>
      <c r="G34" s="60"/>
      <c r="H34" s="60"/>
      <c r="I34" s="60"/>
      <c r="J34" s="60"/>
      <c r="K34" s="60"/>
    </row>
    <row r="35" spans="1:11" ht="13.5">
      <c r="A35" s="35" t="s">
        <v>335</v>
      </c>
      <c r="B35" s="36">
        <v>1288.029</v>
      </c>
      <c r="C35" s="48" t="s">
        <v>406</v>
      </c>
      <c r="D35" s="36">
        <v>43124.333</v>
      </c>
      <c r="E35" s="48" t="s">
        <v>407</v>
      </c>
      <c r="F35" s="52">
        <f>D35/D$31</f>
        <v>0.10267423141946884</v>
      </c>
      <c r="G35" s="60"/>
      <c r="H35" s="60"/>
      <c r="I35" s="60"/>
      <c r="J35" s="60"/>
      <c r="K35" s="60"/>
    </row>
    <row r="36" spans="1:11" ht="13.5">
      <c r="A36" s="63"/>
      <c r="B36" s="56"/>
      <c r="C36" s="55"/>
      <c r="D36" s="56"/>
      <c r="E36" s="55"/>
      <c r="F36" s="49"/>
      <c r="G36" s="60"/>
      <c r="H36" s="60"/>
      <c r="I36" s="60"/>
      <c r="J36" s="60"/>
      <c r="K36" s="60"/>
    </row>
    <row r="37" spans="1:11" ht="13.5">
      <c r="A37" s="399" t="s">
        <v>235</v>
      </c>
      <c r="B37" s="399"/>
      <c r="C37" s="57"/>
      <c r="D37" s="398" t="s">
        <v>224</v>
      </c>
      <c r="E37" s="398"/>
      <c r="F37" s="398"/>
      <c r="G37" s="60"/>
      <c r="H37" s="60"/>
      <c r="I37" s="60"/>
      <c r="J37" s="60"/>
      <c r="K37" s="60"/>
    </row>
    <row r="38" spans="1:11" ht="13.5">
      <c r="A38" s="44" t="s">
        <v>196</v>
      </c>
      <c r="B38" s="45" t="s">
        <v>25</v>
      </c>
      <c r="C38" s="44" t="s">
        <v>225</v>
      </c>
      <c r="D38" s="45" t="s">
        <v>226</v>
      </c>
      <c r="E38" s="44" t="s">
        <v>225</v>
      </c>
      <c r="F38" s="46"/>
      <c r="G38" s="60"/>
      <c r="H38" s="60"/>
      <c r="I38" s="60"/>
      <c r="J38" s="60"/>
      <c r="K38" s="60"/>
    </row>
    <row r="39" spans="1:11" ht="13.5">
      <c r="A39" s="47" t="s">
        <v>334</v>
      </c>
      <c r="B39" s="36">
        <v>202.97</v>
      </c>
      <c r="C39" s="48">
        <v>1.035</v>
      </c>
      <c r="D39" s="36">
        <v>107493.186</v>
      </c>
      <c r="E39" s="48">
        <v>0.998</v>
      </c>
      <c r="F39" s="49"/>
      <c r="G39" s="60"/>
      <c r="H39" s="60"/>
      <c r="I39" s="60"/>
      <c r="J39" s="60"/>
      <c r="K39" s="60"/>
    </row>
    <row r="40" spans="1:11" ht="13.5">
      <c r="A40" s="47" t="s">
        <v>327</v>
      </c>
      <c r="B40" s="36">
        <v>203.526</v>
      </c>
      <c r="C40" s="48">
        <v>1.003</v>
      </c>
      <c r="D40" s="36">
        <v>103665.117</v>
      </c>
      <c r="E40" s="48">
        <v>0.964</v>
      </c>
      <c r="F40" s="49"/>
      <c r="G40" s="60"/>
      <c r="H40" s="60"/>
      <c r="I40" s="60"/>
      <c r="J40" s="60"/>
      <c r="K40" s="60"/>
    </row>
    <row r="41" spans="1:11" ht="13.5">
      <c r="A41" s="47" t="s">
        <v>328</v>
      </c>
      <c r="B41" s="36">
        <v>203.266</v>
      </c>
      <c r="C41" s="48">
        <v>0.999</v>
      </c>
      <c r="D41" s="36">
        <v>102331.898</v>
      </c>
      <c r="E41" s="48">
        <v>0.987</v>
      </c>
      <c r="F41" s="49"/>
      <c r="G41" s="60"/>
      <c r="H41" s="60"/>
      <c r="I41" s="60"/>
      <c r="J41" s="60"/>
      <c r="K41" s="60"/>
    </row>
    <row r="42" spans="1:11" ht="13.5">
      <c r="A42" s="47" t="s">
        <v>329</v>
      </c>
      <c r="B42" s="36">
        <v>202.563</v>
      </c>
      <c r="C42" s="48">
        <v>0.997</v>
      </c>
      <c r="D42" s="36">
        <v>96185.904</v>
      </c>
      <c r="E42" s="48">
        <v>0.94</v>
      </c>
      <c r="F42" s="49"/>
      <c r="G42" s="60"/>
      <c r="H42" s="60"/>
      <c r="I42" s="60"/>
      <c r="J42" s="60"/>
      <c r="K42" s="60"/>
    </row>
    <row r="43" spans="1:11" ht="13.5">
      <c r="A43" s="47" t="s">
        <v>369</v>
      </c>
      <c r="B43" s="36">
        <v>214.291</v>
      </c>
      <c r="C43" s="48">
        <v>1.058</v>
      </c>
      <c r="D43" s="36">
        <v>104998.862</v>
      </c>
      <c r="E43" s="48">
        <v>1.092</v>
      </c>
      <c r="F43" s="49"/>
      <c r="G43" s="60"/>
      <c r="H43" s="60"/>
      <c r="I43" s="60"/>
      <c r="J43" s="60"/>
      <c r="K43" s="60"/>
    </row>
    <row r="44" spans="1:11" ht="13.5">
      <c r="A44" s="50" t="s">
        <v>220</v>
      </c>
      <c r="B44" s="45" t="s">
        <v>25</v>
      </c>
      <c r="C44" s="44" t="s">
        <v>221</v>
      </c>
      <c r="D44" s="45" t="s">
        <v>222</v>
      </c>
      <c r="E44" s="44" t="s">
        <v>221</v>
      </c>
      <c r="F44" s="51" t="s">
        <v>223</v>
      </c>
      <c r="G44" s="60"/>
      <c r="H44" s="60"/>
      <c r="I44" s="60"/>
      <c r="J44" s="60"/>
      <c r="K44" s="60"/>
    </row>
    <row r="45" spans="1:11" ht="13.5">
      <c r="A45" s="35" t="s">
        <v>201</v>
      </c>
      <c r="B45" s="36">
        <v>127.22</v>
      </c>
      <c r="C45" s="48">
        <v>1.067</v>
      </c>
      <c r="D45" s="36">
        <v>62749.615</v>
      </c>
      <c r="E45" s="48">
        <v>1.061</v>
      </c>
      <c r="F45" s="52">
        <f>D45/D$43</f>
        <v>0.5976218580349947</v>
      </c>
      <c r="G45" s="60"/>
      <c r="H45" s="60"/>
      <c r="I45" s="60"/>
      <c r="J45" s="60"/>
      <c r="K45" s="60"/>
    </row>
    <row r="46" spans="1:11" ht="13.5">
      <c r="A46" s="35" t="s">
        <v>253</v>
      </c>
      <c r="B46" s="36">
        <v>38.763</v>
      </c>
      <c r="C46" s="48">
        <v>1.25</v>
      </c>
      <c r="D46" s="36">
        <v>13993.649</v>
      </c>
      <c r="E46" s="48">
        <v>1.342</v>
      </c>
      <c r="F46" s="52">
        <f>D46/D$43</f>
        <v>0.13327429205851773</v>
      </c>
      <c r="G46" s="60"/>
      <c r="H46" s="60"/>
      <c r="I46" s="60"/>
      <c r="J46" s="60"/>
      <c r="K46" s="60"/>
    </row>
    <row r="47" spans="1:11" ht="13.5">
      <c r="A47" s="35" t="s">
        <v>203</v>
      </c>
      <c r="B47" s="36">
        <v>17.099</v>
      </c>
      <c r="C47" s="48">
        <v>1.195</v>
      </c>
      <c r="D47" s="36">
        <v>11499.25</v>
      </c>
      <c r="E47" s="48">
        <v>1.231</v>
      </c>
      <c r="F47" s="52">
        <f>D47/D$43</f>
        <v>0.10951785363159461</v>
      </c>
      <c r="G47" s="60"/>
      <c r="H47" s="60"/>
      <c r="I47" s="60"/>
      <c r="J47" s="60"/>
      <c r="K47" s="60"/>
    </row>
    <row r="48" spans="1:11" ht="13.5">
      <c r="A48" s="63"/>
      <c r="B48" s="56"/>
      <c r="C48" s="55"/>
      <c r="D48" s="56"/>
      <c r="E48" s="55"/>
      <c r="F48" s="49"/>
      <c r="G48" s="60"/>
      <c r="H48" s="60"/>
      <c r="I48" s="60"/>
      <c r="J48" s="60"/>
      <c r="K48" s="60"/>
    </row>
    <row r="49" spans="1:11" ht="13.5">
      <c r="A49" s="399" t="s">
        <v>237</v>
      </c>
      <c r="B49" s="399"/>
      <c r="C49" s="57"/>
      <c r="D49" s="398" t="s">
        <v>224</v>
      </c>
      <c r="E49" s="398"/>
      <c r="F49" s="398"/>
      <c r="G49" s="60"/>
      <c r="H49" s="60"/>
      <c r="I49" s="60"/>
      <c r="J49" s="60"/>
      <c r="K49" s="60"/>
    </row>
    <row r="50" spans="1:11" ht="13.5">
      <c r="A50" s="44" t="s">
        <v>196</v>
      </c>
      <c r="B50" s="45" t="s">
        <v>25</v>
      </c>
      <c r="C50" s="44" t="s">
        <v>225</v>
      </c>
      <c r="D50" s="45" t="s">
        <v>226</v>
      </c>
      <c r="E50" s="44" t="s">
        <v>225</v>
      </c>
      <c r="F50" s="46"/>
      <c r="G50" s="60"/>
      <c r="H50" s="60"/>
      <c r="I50" s="60"/>
      <c r="J50" s="60"/>
      <c r="K50" s="60"/>
    </row>
    <row r="51" spans="1:11" ht="13.5">
      <c r="A51" s="47" t="s">
        <v>326</v>
      </c>
      <c r="B51" s="36">
        <v>10779.054</v>
      </c>
      <c r="C51" s="48">
        <v>1.093</v>
      </c>
      <c r="D51" s="36">
        <v>50769.296</v>
      </c>
      <c r="E51" s="48">
        <v>1.345</v>
      </c>
      <c r="F51" s="49"/>
      <c r="G51" s="60"/>
      <c r="H51" s="60"/>
      <c r="I51" s="60"/>
      <c r="J51" s="60"/>
      <c r="K51" s="60"/>
    </row>
    <row r="52" spans="1:11" ht="13.5">
      <c r="A52" s="47" t="s">
        <v>327</v>
      </c>
      <c r="B52" s="36">
        <v>11386.885</v>
      </c>
      <c r="C52" s="48">
        <v>1.056</v>
      </c>
      <c r="D52" s="36">
        <v>53199.977</v>
      </c>
      <c r="E52" s="48">
        <v>1.048</v>
      </c>
      <c r="F52" s="49"/>
      <c r="G52" s="60"/>
      <c r="H52" s="60"/>
      <c r="I52" s="60"/>
      <c r="J52" s="60"/>
      <c r="K52" s="60"/>
    </row>
    <row r="53" spans="1:11" ht="13.5">
      <c r="A53" s="47" t="s">
        <v>328</v>
      </c>
      <c r="B53" s="36">
        <v>12287.685</v>
      </c>
      <c r="C53" s="48">
        <v>1.079</v>
      </c>
      <c r="D53" s="36">
        <v>51040.057</v>
      </c>
      <c r="E53" s="48">
        <v>0.959</v>
      </c>
      <c r="F53" s="49"/>
      <c r="G53" s="60"/>
      <c r="H53" s="60"/>
      <c r="I53" s="60"/>
      <c r="J53" s="60"/>
      <c r="K53" s="60"/>
    </row>
    <row r="54" spans="1:11" ht="13.5">
      <c r="A54" s="47" t="s">
        <v>329</v>
      </c>
      <c r="B54" s="36">
        <v>13764.025</v>
      </c>
      <c r="C54" s="48">
        <v>1.12</v>
      </c>
      <c r="D54" s="36">
        <v>81367.588</v>
      </c>
      <c r="E54" s="48">
        <v>1.594</v>
      </c>
      <c r="F54" s="49"/>
      <c r="G54" s="60"/>
      <c r="H54" s="60"/>
      <c r="I54" s="60"/>
      <c r="J54" s="60"/>
      <c r="K54" s="60"/>
    </row>
    <row r="55" spans="1:11" ht="13.5">
      <c r="A55" s="47" t="s">
        <v>369</v>
      </c>
      <c r="B55" s="36">
        <v>12671.679</v>
      </c>
      <c r="C55" s="48">
        <v>0.921</v>
      </c>
      <c r="D55" s="36">
        <v>86396.076</v>
      </c>
      <c r="E55" s="48">
        <v>1.062</v>
      </c>
      <c r="F55" s="49"/>
      <c r="G55" s="60"/>
      <c r="H55" s="60"/>
      <c r="I55" s="60"/>
      <c r="J55" s="60"/>
      <c r="K55" s="60"/>
    </row>
    <row r="56" spans="1:11" ht="13.5">
      <c r="A56" s="50" t="s">
        <v>220</v>
      </c>
      <c r="B56" s="45" t="s">
        <v>25</v>
      </c>
      <c r="C56" s="44" t="s">
        <v>221</v>
      </c>
      <c r="D56" s="45" t="s">
        <v>222</v>
      </c>
      <c r="E56" s="44" t="s">
        <v>221</v>
      </c>
      <c r="F56" s="51" t="s">
        <v>223</v>
      </c>
      <c r="G56" s="60"/>
      <c r="H56" s="60"/>
      <c r="I56" s="60"/>
      <c r="J56" s="60"/>
      <c r="K56" s="60"/>
    </row>
    <row r="57" spans="1:11" ht="13.5">
      <c r="A57" s="35" t="s">
        <v>202</v>
      </c>
      <c r="B57" s="36">
        <v>6001.819</v>
      </c>
      <c r="C57" s="48">
        <v>1.025</v>
      </c>
      <c r="D57" s="36">
        <v>38510.588</v>
      </c>
      <c r="E57" s="48">
        <v>1.229</v>
      </c>
      <c r="F57" s="52">
        <f>D57/D$55</f>
        <v>0.4457446423839898</v>
      </c>
      <c r="G57" s="60"/>
      <c r="H57" s="60"/>
      <c r="I57" s="60"/>
      <c r="J57" s="60"/>
      <c r="K57" s="60"/>
    </row>
    <row r="58" spans="1:11" ht="13.5">
      <c r="A58" s="35" t="s">
        <v>203</v>
      </c>
      <c r="B58" s="36">
        <v>2052.418</v>
      </c>
      <c r="C58" s="48">
        <v>0.659</v>
      </c>
      <c r="D58" s="36">
        <v>15424.708</v>
      </c>
      <c r="E58" s="48">
        <v>0.805</v>
      </c>
      <c r="F58" s="52">
        <f>D58/D$55</f>
        <v>0.17853482141943577</v>
      </c>
      <c r="G58" s="60"/>
      <c r="H58" s="60"/>
      <c r="I58" s="60"/>
      <c r="J58" s="60"/>
      <c r="K58" s="60"/>
    </row>
    <row r="59" spans="1:11" ht="13.5">
      <c r="A59" s="35" t="s">
        <v>408</v>
      </c>
      <c r="B59" s="36">
        <v>2312.939</v>
      </c>
      <c r="C59" s="48">
        <v>1.094</v>
      </c>
      <c r="D59" s="36">
        <v>14289.791</v>
      </c>
      <c r="E59" s="48">
        <v>1.511</v>
      </c>
      <c r="F59" s="52">
        <f>D59/D$55</f>
        <v>0.1653986113906377</v>
      </c>
      <c r="G59" s="60"/>
      <c r="H59" s="60"/>
      <c r="I59" s="60"/>
      <c r="J59" s="60"/>
      <c r="K59" s="60"/>
    </row>
  </sheetData>
  <mergeCells count="6">
    <mergeCell ref="A25:B25"/>
    <mergeCell ref="A37:B37"/>
    <mergeCell ref="A49:B49"/>
    <mergeCell ref="D25:F25"/>
    <mergeCell ref="D37:F37"/>
    <mergeCell ref="D49:F49"/>
  </mergeCells>
  <printOptions/>
  <pageMargins left="0.3937007874015748" right="0.3937007874015748" top="0.5905511811023623" bottom="0.5905511811023623" header="0.5118110236220472" footer="0.3937007874015748"/>
  <pageSetup horizontalDpi="300" verticalDpi="300" orientation="portrait" paperSize="9" r:id="rId2"/>
  <headerFooter alignWithMargins="0">
    <oddFooter>&amp;C－６－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60"/>
  <sheetViews>
    <sheetView showGridLines="0" workbookViewId="0" topLeftCell="A25">
      <selection activeCell="O57" sqref="O57"/>
    </sheetView>
  </sheetViews>
  <sheetFormatPr defaultColWidth="9.00390625" defaultRowHeight="13.5"/>
  <cols>
    <col min="1" max="1" width="13.625" style="0" customWidth="1"/>
    <col min="2" max="2" width="7.25390625" style="0" customWidth="1"/>
    <col min="3" max="3" width="6.375" style="0" customWidth="1"/>
    <col min="4" max="4" width="7.25390625" style="0" customWidth="1"/>
    <col min="5" max="5" width="6.375" style="0" customWidth="1"/>
    <col min="6" max="6" width="6.00390625" style="0" customWidth="1"/>
    <col min="7" max="11" width="9.125" style="0" customWidth="1"/>
  </cols>
  <sheetData>
    <row r="2" spans="1:11" ht="13.5">
      <c r="A2" s="399" t="s">
        <v>238</v>
      </c>
      <c r="B2" s="399"/>
      <c r="C2" s="57"/>
      <c r="D2" s="398" t="s">
        <v>224</v>
      </c>
      <c r="E2" s="398"/>
      <c r="F2" s="398"/>
      <c r="G2" s="60"/>
      <c r="H2" s="61"/>
      <c r="I2" s="61"/>
      <c r="J2" s="60"/>
      <c r="K2" s="60"/>
    </row>
    <row r="3" spans="1:11" ht="13.5">
      <c r="A3" s="44" t="s">
        <v>196</v>
      </c>
      <c r="B3" s="45" t="s">
        <v>25</v>
      </c>
      <c r="C3" s="44" t="s">
        <v>225</v>
      </c>
      <c r="D3" s="45" t="s">
        <v>226</v>
      </c>
      <c r="E3" s="44" t="s">
        <v>225</v>
      </c>
      <c r="F3" s="46"/>
      <c r="G3" s="60"/>
      <c r="H3" s="60"/>
      <c r="I3" s="60"/>
      <c r="J3" s="60"/>
      <c r="K3" s="60"/>
    </row>
    <row r="4" spans="1:11" ht="13.5">
      <c r="A4" s="47" t="s">
        <v>326</v>
      </c>
      <c r="B4" s="36">
        <v>3248.42</v>
      </c>
      <c r="C4" s="48">
        <v>0.935</v>
      </c>
      <c r="D4" s="36">
        <v>46556.14</v>
      </c>
      <c r="E4" s="48">
        <v>0.876</v>
      </c>
      <c r="F4" s="49"/>
      <c r="G4" s="60"/>
      <c r="H4" s="61">
        <v>0.9964</v>
      </c>
      <c r="I4" s="60"/>
      <c r="J4" s="60"/>
      <c r="K4" s="60"/>
    </row>
    <row r="5" spans="1:11" ht="13.5">
      <c r="A5" s="47" t="s">
        <v>327</v>
      </c>
      <c r="B5" s="36">
        <v>3270.16</v>
      </c>
      <c r="C5" s="48">
        <v>1.007</v>
      </c>
      <c r="D5" s="36">
        <v>49282.915</v>
      </c>
      <c r="E5" s="48">
        <v>1.059</v>
      </c>
      <c r="F5" s="49"/>
      <c r="G5" s="60"/>
      <c r="H5" s="61">
        <v>1.505</v>
      </c>
      <c r="I5" s="60"/>
      <c r="J5" s="60"/>
      <c r="K5" s="60"/>
    </row>
    <row r="6" spans="1:11" ht="13.5">
      <c r="A6" s="47" t="s">
        <v>328</v>
      </c>
      <c r="B6" s="36">
        <v>3004.655</v>
      </c>
      <c r="C6" s="48">
        <v>0.919</v>
      </c>
      <c r="D6" s="36">
        <v>50290.596</v>
      </c>
      <c r="E6" s="48">
        <v>1.02</v>
      </c>
      <c r="F6" s="49"/>
      <c r="G6" s="60"/>
      <c r="H6" s="60"/>
      <c r="I6" s="60"/>
      <c r="J6" s="60"/>
      <c r="K6" s="60"/>
    </row>
    <row r="7" spans="1:11" ht="13.5">
      <c r="A7" s="47" t="s">
        <v>329</v>
      </c>
      <c r="B7" s="36">
        <v>3296.365</v>
      </c>
      <c r="C7" s="48">
        <v>1.097</v>
      </c>
      <c r="D7" s="36">
        <v>63968.418</v>
      </c>
      <c r="E7" s="48">
        <v>1.272</v>
      </c>
      <c r="F7" s="49"/>
      <c r="G7" s="60"/>
      <c r="H7" s="60"/>
      <c r="I7" s="60"/>
      <c r="J7" s="60"/>
      <c r="K7" s="60"/>
    </row>
    <row r="8" spans="1:11" ht="13.5">
      <c r="A8" s="47" t="s">
        <v>355</v>
      </c>
      <c r="B8" s="36">
        <v>3467.353</v>
      </c>
      <c r="C8" s="48">
        <v>1.052</v>
      </c>
      <c r="D8" s="36">
        <v>77643.635</v>
      </c>
      <c r="E8" s="48">
        <v>1.214</v>
      </c>
      <c r="F8" s="49"/>
      <c r="G8" s="60"/>
      <c r="H8" s="60"/>
      <c r="I8" s="60"/>
      <c r="J8" s="60"/>
      <c r="K8" s="60"/>
    </row>
    <row r="9" spans="1:11" ht="13.5">
      <c r="A9" s="50" t="s">
        <v>220</v>
      </c>
      <c r="B9" s="45" t="s">
        <v>25</v>
      </c>
      <c r="C9" s="44" t="s">
        <v>221</v>
      </c>
      <c r="D9" s="45" t="s">
        <v>222</v>
      </c>
      <c r="E9" s="44" t="s">
        <v>221</v>
      </c>
      <c r="F9" s="51" t="s">
        <v>223</v>
      </c>
      <c r="G9" s="60"/>
      <c r="H9" s="60"/>
      <c r="I9" s="60"/>
      <c r="J9" s="60"/>
      <c r="K9" s="60"/>
    </row>
    <row r="10" spans="1:11" ht="13.5">
      <c r="A10" s="35" t="s">
        <v>412</v>
      </c>
      <c r="B10" s="36">
        <v>42.978</v>
      </c>
      <c r="C10" s="48">
        <v>1.438</v>
      </c>
      <c r="D10" s="36">
        <v>12357.086</v>
      </c>
      <c r="E10" s="48">
        <v>1.625</v>
      </c>
      <c r="F10" s="52">
        <f>D10/D$8</f>
        <v>0.1591513071225993</v>
      </c>
      <c r="G10" s="60"/>
      <c r="H10" s="60"/>
      <c r="I10" s="60"/>
      <c r="J10" s="60"/>
      <c r="K10" s="60"/>
    </row>
    <row r="11" spans="1:11" ht="13.5">
      <c r="A11" s="35" t="s">
        <v>202</v>
      </c>
      <c r="B11" s="36">
        <v>138.756</v>
      </c>
      <c r="C11" s="48">
        <v>1.041</v>
      </c>
      <c r="D11" s="36">
        <v>11037.197</v>
      </c>
      <c r="E11" s="48">
        <v>1.377</v>
      </c>
      <c r="F11" s="52">
        <f>D11/D$8</f>
        <v>0.14215198708818824</v>
      </c>
      <c r="G11" s="60"/>
      <c r="H11" s="60"/>
      <c r="I11" s="60"/>
      <c r="J11" s="60"/>
      <c r="K11" s="60"/>
    </row>
    <row r="12" spans="1:11" ht="13.5">
      <c r="A12" s="35" t="s">
        <v>336</v>
      </c>
      <c r="B12" s="36">
        <v>1305.487</v>
      </c>
      <c r="C12" s="48">
        <v>0.989</v>
      </c>
      <c r="D12" s="36">
        <v>10507.331</v>
      </c>
      <c r="E12" s="48">
        <v>1.098</v>
      </c>
      <c r="F12" s="52">
        <f>D12/D$8</f>
        <v>0.13532765435312244</v>
      </c>
      <c r="G12" s="60"/>
      <c r="H12" s="60"/>
      <c r="I12" s="60"/>
      <c r="J12" s="60"/>
      <c r="K12" s="60"/>
    </row>
    <row r="13" spans="1:11" ht="13.5">
      <c r="A13" s="63"/>
      <c r="B13" s="56"/>
      <c r="C13" s="55"/>
      <c r="D13" s="56"/>
      <c r="E13" s="55"/>
      <c r="F13" s="49"/>
      <c r="G13" s="60"/>
      <c r="H13" s="61"/>
      <c r="I13" s="60"/>
      <c r="J13" s="60"/>
      <c r="K13" s="60"/>
    </row>
    <row r="14" spans="1:11" ht="13.5">
      <c r="A14" s="399" t="s">
        <v>236</v>
      </c>
      <c r="B14" s="399"/>
      <c r="C14" s="398" t="s">
        <v>227</v>
      </c>
      <c r="D14" s="398"/>
      <c r="E14" s="398"/>
      <c r="F14" s="189"/>
      <c r="G14" s="60"/>
      <c r="H14" s="60"/>
      <c r="I14" s="60"/>
      <c r="J14" s="60"/>
      <c r="K14" s="60"/>
    </row>
    <row r="15" spans="1:11" ht="13.5">
      <c r="A15" s="44" t="s">
        <v>196</v>
      </c>
      <c r="B15" s="45" t="s">
        <v>226</v>
      </c>
      <c r="C15" s="44" t="s">
        <v>225</v>
      </c>
      <c r="D15" s="190"/>
      <c r="E15" s="191"/>
      <c r="F15" s="46"/>
      <c r="G15" s="60"/>
      <c r="H15" s="60"/>
      <c r="I15" s="60"/>
      <c r="J15" s="60"/>
      <c r="K15" s="60"/>
    </row>
    <row r="16" spans="1:11" ht="13.5">
      <c r="A16" s="47" t="s">
        <v>326</v>
      </c>
      <c r="B16" s="36">
        <v>63265.739</v>
      </c>
      <c r="C16" s="48">
        <v>0.947</v>
      </c>
      <c r="D16" s="56"/>
      <c r="E16" s="55"/>
      <c r="F16" s="49"/>
      <c r="G16" s="60"/>
      <c r="H16" s="60"/>
      <c r="I16" s="60"/>
      <c r="J16" s="60"/>
      <c r="K16" s="60"/>
    </row>
    <row r="17" spans="1:11" ht="13.5">
      <c r="A17" s="47" t="s">
        <v>327</v>
      </c>
      <c r="B17" s="36">
        <v>56232.478</v>
      </c>
      <c r="C17" s="48">
        <v>0.889</v>
      </c>
      <c r="D17" s="56"/>
      <c r="E17" s="55"/>
      <c r="F17" s="49"/>
      <c r="G17" s="60"/>
      <c r="H17" s="60"/>
      <c r="I17" s="60"/>
      <c r="J17" s="60"/>
      <c r="K17" s="60"/>
    </row>
    <row r="18" spans="1:11" ht="13.5">
      <c r="A18" s="47" t="s">
        <v>328</v>
      </c>
      <c r="B18" s="36">
        <v>62334.138</v>
      </c>
      <c r="C18" s="48">
        <v>1.109</v>
      </c>
      <c r="D18" s="56"/>
      <c r="E18" s="55"/>
      <c r="F18" s="49"/>
      <c r="G18" s="60"/>
      <c r="H18" s="60"/>
      <c r="I18" s="60"/>
      <c r="J18" s="60"/>
      <c r="K18" s="60"/>
    </row>
    <row r="19" spans="1:11" ht="13.5">
      <c r="A19" s="47" t="s">
        <v>329</v>
      </c>
      <c r="B19" s="36">
        <v>64183.51</v>
      </c>
      <c r="C19" s="48">
        <v>1.03</v>
      </c>
      <c r="D19" s="56"/>
      <c r="E19" s="55"/>
      <c r="F19" s="49"/>
      <c r="G19" s="60"/>
      <c r="H19" s="60"/>
      <c r="I19" s="60"/>
      <c r="J19" s="60"/>
      <c r="K19" s="60"/>
    </row>
    <row r="20" spans="1:11" ht="13.5">
      <c r="A20" s="47" t="s">
        <v>355</v>
      </c>
      <c r="B20" s="36">
        <v>56775.269</v>
      </c>
      <c r="C20" s="48">
        <v>0.885</v>
      </c>
      <c r="D20" s="56"/>
      <c r="E20" s="55"/>
      <c r="F20" s="49"/>
      <c r="G20" s="60"/>
      <c r="H20" s="60"/>
      <c r="I20" s="60"/>
      <c r="J20" s="60"/>
      <c r="K20" s="60"/>
    </row>
    <row r="21" spans="1:11" ht="13.5">
      <c r="A21" s="50" t="s">
        <v>220</v>
      </c>
      <c r="B21" s="43" t="s">
        <v>222</v>
      </c>
      <c r="C21" s="44" t="s">
        <v>221</v>
      </c>
      <c r="D21" s="194" t="s">
        <v>223</v>
      </c>
      <c r="E21" s="193"/>
      <c r="F21" s="49"/>
      <c r="G21" s="60"/>
      <c r="H21" s="60"/>
      <c r="I21" s="60"/>
      <c r="J21" s="60"/>
      <c r="K21" s="60"/>
    </row>
    <row r="22" spans="1:11" ht="13.5">
      <c r="A22" s="35" t="s">
        <v>201</v>
      </c>
      <c r="B22" s="36">
        <v>15742.377</v>
      </c>
      <c r="C22" s="48">
        <v>0.791</v>
      </c>
      <c r="D22" s="195">
        <f>B22/B$20</f>
        <v>0.2772752516593096</v>
      </c>
      <c r="E22" s="192"/>
      <c r="F22" s="79"/>
      <c r="G22" s="60"/>
      <c r="H22" s="60"/>
      <c r="I22" s="60"/>
      <c r="J22" s="60"/>
      <c r="K22" s="60"/>
    </row>
    <row r="23" spans="1:11" ht="13.5">
      <c r="A23" s="35" t="s">
        <v>197</v>
      </c>
      <c r="B23" s="36">
        <v>7637.71</v>
      </c>
      <c r="C23" s="48">
        <v>0.875</v>
      </c>
      <c r="D23" s="195">
        <f>B23/B$20</f>
        <v>0.1345252983301585</v>
      </c>
      <c r="E23" s="192"/>
      <c r="F23" s="79"/>
      <c r="G23" s="60"/>
      <c r="H23" s="60"/>
      <c r="I23" s="60"/>
      <c r="J23" s="60"/>
      <c r="K23" s="60"/>
    </row>
    <row r="24" spans="1:11" ht="13.5">
      <c r="A24" s="35" t="s">
        <v>347</v>
      </c>
      <c r="B24" s="36">
        <v>6258.994</v>
      </c>
      <c r="C24" s="48">
        <v>1.034</v>
      </c>
      <c r="D24" s="195">
        <f>B24/B$20</f>
        <v>0.11024155605497879</v>
      </c>
      <c r="E24" s="192"/>
      <c r="F24" s="79"/>
      <c r="G24" s="60"/>
      <c r="H24" s="61"/>
      <c r="I24" s="60"/>
      <c r="J24" s="60"/>
      <c r="K24" s="60"/>
    </row>
    <row r="26" spans="1:11" ht="13.5">
      <c r="A26" s="399" t="s">
        <v>239</v>
      </c>
      <c r="B26" s="399"/>
      <c r="C26" s="57"/>
      <c r="D26" s="398" t="s">
        <v>224</v>
      </c>
      <c r="E26" s="398"/>
      <c r="F26" s="398"/>
      <c r="G26" s="60"/>
      <c r="H26" s="60"/>
      <c r="I26" s="60"/>
      <c r="J26" s="60"/>
      <c r="K26" s="60"/>
    </row>
    <row r="27" spans="1:11" ht="13.5">
      <c r="A27" s="44" t="s">
        <v>196</v>
      </c>
      <c r="B27" s="45" t="s">
        <v>25</v>
      </c>
      <c r="C27" s="44" t="s">
        <v>225</v>
      </c>
      <c r="D27" s="45" t="s">
        <v>226</v>
      </c>
      <c r="E27" s="44" t="s">
        <v>225</v>
      </c>
      <c r="F27" s="46"/>
      <c r="G27" s="60"/>
      <c r="H27" s="60"/>
      <c r="I27" s="60"/>
      <c r="J27" s="60"/>
      <c r="K27" s="60"/>
    </row>
    <row r="28" spans="1:11" ht="13.5">
      <c r="A28" s="47" t="s">
        <v>326</v>
      </c>
      <c r="B28" s="36">
        <v>3105.268</v>
      </c>
      <c r="C28" s="48">
        <v>0.973</v>
      </c>
      <c r="D28" s="36">
        <v>48471.139</v>
      </c>
      <c r="E28" s="48">
        <v>1.051</v>
      </c>
      <c r="F28" s="49"/>
      <c r="G28" s="60"/>
      <c r="H28" s="60"/>
      <c r="I28" s="60"/>
      <c r="J28" s="60"/>
      <c r="K28" s="60"/>
    </row>
    <row r="29" spans="1:11" ht="13.5">
      <c r="A29" s="47" t="s">
        <v>327</v>
      </c>
      <c r="B29" s="36">
        <v>2834.569</v>
      </c>
      <c r="C29" s="48">
        <v>0.913</v>
      </c>
      <c r="D29" s="36">
        <v>43136.698</v>
      </c>
      <c r="E29" s="48">
        <v>0.89</v>
      </c>
      <c r="F29" s="49"/>
      <c r="G29" s="60"/>
      <c r="H29" s="60"/>
      <c r="I29" s="60"/>
      <c r="J29" s="60"/>
      <c r="K29" s="60"/>
    </row>
    <row r="30" spans="1:11" ht="13.5">
      <c r="A30" s="47" t="s">
        <v>328</v>
      </c>
      <c r="B30" s="36">
        <v>2846.937</v>
      </c>
      <c r="C30" s="48">
        <v>1.004</v>
      </c>
      <c r="D30" s="36">
        <v>42469.499</v>
      </c>
      <c r="E30" s="48">
        <v>0.985</v>
      </c>
      <c r="F30" s="49"/>
      <c r="G30" s="60"/>
      <c r="H30" s="60"/>
      <c r="I30" s="60"/>
      <c r="J30" s="60"/>
      <c r="K30" s="60"/>
    </row>
    <row r="31" spans="1:11" ht="13.5">
      <c r="A31" s="47" t="s">
        <v>329</v>
      </c>
      <c r="B31" s="36">
        <v>2825.326</v>
      </c>
      <c r="C31" s="48">
        <v>0.992</v>
      </c>
      <c r="D31" s="36">
        <v>43524.634</v>
      </c>
      <c r="E31" s="48">
        <v>1.025</v>
      </c>
      <c r="F31" s="49"/>
      <c r="G31" s="60"/>
      <c r="H31" s="60"/>
      <c r="I31" s="60"/>
      <c r="J31" s="60"/>
      <c r="K31" s="60"/>
    </row>
    <row r="32" spans="1:11" ht="13.5">
      <c r="A32" s="47" t="s">
        <v>355</v>
      </c>
      <c r="B32" s="36">
        <v>2755.053</v>
      </c>
      <c r="C32" s="48">
        <v>0.975</v>
      </c>
      <c r="D32" s="36">
        <v>43699.678</v>
      </c>
      <c r="E32" s="48">
        <v>1.004</v>
      </c>
      <c r="F32" s="49"/>
      <c r="G32" s="60"/>
      <c r="H32" s="60"/>
      <c r="I32" s="60"/>
      <c r="J32" s="60"/>
      <c r="K32" s="60"/>
    </row>
    <row r="33" spans="1:11" ht="13.5">
      <c r="A33" s="50" t="s">
        <v>220</v>
      </c>
      <c r="B33" s="45" t="s">
        <v>25</v>
      </c>
      <c r="C33" s="44" t="s">
        <v>221</v>
      </c>
      <c r="D33" s="45" t="s">
        <v>222</v>
      </c>
      <c r="E33" s="44" t="s">
        <v>221</v>
      </c>
      <c r="F33" s="51" t="s">
        <v>223</v>
      </c>
      <c r="G33" s="60"/>
      <c r="H33" s="60"/>
      <c r="I33" s="60"/>
      <c r="J33" s="60"/>
      <c r="K33" s="60"/>
    </row>
    <row r="34" spans="1:11" ht="13.5">
      <c r="A34" s="35" t="s">
        <v>202</v>
      </c>
      <c r="B34" s="36">
        <v>1006.88</v>
      </c>
      <c r="C34" s="48">
        <v>1.045</v>
      </c>
      <c r="D34" s="36">
        <v>15920.756</v>
      </c>
      <c r="E34" s="48">
        <v>1.009</v>
      </c>
      <c r="F34" s="52">
        <f>D34/D$32</f>
        <v>0.3643220437459516</v>
      </c>
      <c r="G34" s="60"/>
      <c r="H34" s="60"/>
      <c r="I34" s="60"/>
      <c r="J34" s="60"/>
      <c r="K34" s="60"/>
    </row>
    <row r="35" spans="1:11" ht="13.5">
      <c r="A35" s="35" t="s">
        <v>255</v>
      </c>
      <c r="B35" s="36">
        <v>646.06</v>
      </c>
      <c r="C35" s="48">
        <v>0.992</v>
      </c>
      <c r="D35" s="36">
        <v>10570.497</v>
      </c>
      <c r="E35" s="48">
        <v>1.074</v>
      </c>
      <c r="F35" s="52">
        <f>D35/D$32</f>
        <v>0.24188958554797588</v>
      </c>
      <c r="G35" s="60"/>
      <c r="H35" s="60"/>
      <c r="I35" s="60"/>
      <c r="J35" s="60"/>
      <c r="K35" s="60"/>
    </row>
    <row r="36" spans="1:11" ht="13.5">
      <c r="A36" s="35" t="s">
        <v>204</v>
      </c>
      <c r="B36" s="36">
        <v>351.601</v>
      </c>
      <c r="C36" s="48">
        <v>0.835</v>
      </c>
      <c r="D36" s="36">
        <v>5839.237</v>
      </c>
      <c r="E36" s="48">
        <v>0.895</v>
      </c>
      <c r="F36" s="52">
        <f>D36/D$32</f>
        <v>0.13362196856461964</v>
      </c>
      <c r="G36" s="60"/>
      <c r="H36" s="60"/>
      <c r="I36" s="60"/>
      <c r="J36" s="60"/>
      <c r="K36" s="60"/>
    </row>
    <row r="37" spans="1:11" ht="13.5">
      <c r="A37" s="53"/>
      <c r="B37" s="56"/>
      <c r="C37" s="55"/>
      <c r="D37" s="56"/>
      <c r="E37" s="55"/>
      <c r="F37" s="79"/>
      <c r="G37" s="60"/>
      <c r="H37" s="60"/>
      <c r="I37" s="60"/>
      <c r="J37" s="60"/>
      <c r="K37" s="60"/>
    </row>
    <row r="38" spans="1:6" ht="13.5">
      <c r="A38" s="399" t="s">
        <v>409</v>
      </c>
      <c r="B38" s="399"/>
      <c r="D38" s="398" t="s">
        <v>224</v>
      </c>
      <c r="E38" s="398"/>
      <c r="F38" s="398"/>
    </row>
    <row r="39" spans="1:11" ht="13.5">
      <c r="A39" s="44" t="s">
        <v>196</v>
      </c>
      <c r="B39" s="45" t="s">
        <v>25</v>
      </c>
      <c r="C39" s="44" t="s">
        <v>225</v>
      </c>
      <c r="D39" s="45" t="s">
        <v>226</v>
      </c>
      <c r="E39" s="44" t="s">
        <v>225</v>
      </c>
      <c r="F39" s="46"/>
      <c r="G39" s="60"/>
      <c r="H39" s="60"/>
      <c r="I39" s="60"/>
      <c r="J39" s="60"/>
      <c r="K39" s="60"/>
    </row>
    <row r="40" spans="1:11" ht="13.5">
      <c r="A40" s="47" t="s">
        <v>326</v>
      </c>
      <c r="B40" s="36">
        <v>2413.764</v>
      </c>
      <c r="C40" s="48">
        <v>1.026</v>
      </c>
      <c r="D40" s="36">
        <v>34199.9</v>
      </c>
      <c r="E40" s="48">
        <v>1.173</v>
      </c>
      <c r="F40" s="49"/>
      <c r="G40" s="60"/>
      <c r="H40" s="60"/>
      <c r="I40" s="60"/>
      <c r="J40" s="60"/>
      <c r="K40" s="60"/>
    </row>
    <row r="41" spans="1:11" ht="13.5">
      <c r="A41" s="47" t="s">
        <v>327</v>
      </c>
      <c r="B41" s="36">
        <v>2459.633</v>
      </c>
      <c r="C41" s="48">
        <v>1.019</v>
      </c>
      <c r="D41" s="36">
        <v>36540.469</v>
      </c>
      <c r="E41" s="48">
        <v>1.068</v>
      </c>
      <c r="F41" s="49"/>
      <c r="G41" s="60"/>
      <c r="H41" s="60"/>
      <c r="I41" s="60"/>
      <c r="J41" s="60"/>
      <c r="K41" s="60"/>
    </row>
    <row r="42" spans="1:11" ht="13.5">
      <c r="A42" s="47" t="s">
        <v>328</v>
      </c>
      <c r="B42" s="36">
        <v>2616.248</v>
      </c>
      <c r="C42" s="48">
        <v>1.064</v>
      </c>
      <c r="D42" s="36">
        <v>41767.526</v>
      </c>
      <c r="E42" s="48">
        <v>1.143</v>
      </c>
      <c r="F42" s="49"/>
      <c r="G42" s="60"/>
      <c r="H42" s="60"/>
      <c r="I42" s="60"/>
      <c r="J42" s="60"/>
      <c r="K42" s="60"/>
    </row>
    <row r="43" spans="1:11" ht="13.5">
      <c r="A43" s="47" t="s">
        <v>329</v>
      </c>
      <c r="B43" s="36">
        <v>2605.662</v>
      </c>
      <c r="C43" s="48">
        <v>0.996</v>
      </c>
      <c r="D43" s="36">
        <v>49972.424</v>
      </c>
      <c r="E43" s="48">
        <v>1.196</v>
      </c>
      <c r="F43" s="49"/>
      <c r="G43" s="60"/>
      <c r="H43" s="60"/>
      <c r="I43" s="60"/>
      <c r="J43" s="60"/>
      <c r="K43" s="60"/>
    </row>
    <row r="44" spans="1:11" ht="13.5">
      <c r="A44" s="47" t="s">
        <v>355</v>
      </c>
      <c r="B44" s="36">
        <v>2608.65</v>
      </c>
      <c r="C44" s="48">
        <v>1.001</v>
      </c>
      <c r="D44" s="36">
        <v>43239.992</v>
      </c>
      <c r="E44" s="48">
        <v>0.865</v>
      </c>
      <c r="F44" s="49"/>
      <c r="G44" s="60"/>
      <c r="H44" s="60"/>
      <c r="I44" s="60"/>
      <c r="J44" s="60"/>
      <c r="K44" s="60"/>
    </row>
    <row r="45" spans="1:11" ht="13.5">
      <c r="A45" s="50" t="s">
        <v>220</v>
      </c>
      <c r="B45" s="45" t="s">
        <v>25</v>
      </c>
      <c r="C45" s="44" t="s">
        <v>221</v>
      </c>
      <c r="D45" s="45" t="s">
        <v>222</v>
      </c>
      <c r="E45" s="44" t="s">
        <v>221</v>
      </c>
      <c r="F45" s="51" t="s">
        <v>223</v>
      </c>
      <c r="G45" s="60"/>
      <c r="H45" s="60"/>
      <c r="I45" s="60"/>
      <c r="J45" s="60"/>
      <c r="K45" s="60"/>
    </row>
    <row r="46" spans="1:11" ht="13.5">
      <c r="A46" s="35" t="s">
        <v>346</v>
      </c>
      <c r="B46" s="36">
        <v>2492.272</v>
      </c>
      <c r="C46" s="48">
        <v>1</v>
      </c>
      <c r="D46" s="36">
        <v>40946.196</v>
      </c>
      <c r="E46" s="48">
        <v>0.859</v>
      </c>
      <c r="F46" s="52">
        <f>D46/D$44</f>
        <v>0.9469519790845475</v>
      </c>
      <c r="G46" s="60"/>
      <c r="H46" s="60"/>
      <c r="I46" s="60"/>
      <c r="J46" s="60"/>
      <c r="K46" s="60"/>
    </row>
    <row r="47" spans="1:11" ht="13.5">
      <c r="A47" s="35" t="s">
        <v>331</v>
      </c>
      <c r="B47" s="36">
        <v>115.877</v>
      </c>
      <c r="C47" s="48">
        <v>1.033</v>
      </c>
      <c r="D47" s="36">
        <v>2045.628</v>
      </c>
      <c r="E47" s="48">
        <v>0.973</v>
      </c>
      <c r="F47" s="52">
        <f>D47/D$44</f>
        <v>0.047308704404940685</v>
      </c>
      <c r="G47" s="60"/>
      <c r="H47" s="60"/>
      <c r="I47" s="60"/>
      <c r="J47" s="60"/>
      <c r="K47" s="60"/>
    </row>
    <row r="48" spans="1:11" ht="13.5">
      <c r="A48" s="35" t="s">
        <v>444</v>
      </c>
      <c r="B48" s="36">
        <v>0.273</v>
      </c>
      <c r="C48" s="48">
        <v>1.062</v>
      </c>
      <c r="D48" s="36">
        <v>130.523</v>
      </c>
      <c r="E48" s="48">
        <v>1.197</v>
      </c>
      <c r="F48" s="52">
        <f>D48/D$44</f>
        <v>0.0030185713262851667</v>
      </c>
      <c r="G48" s="60"/>
      <c r="H48" s="60"/>
      <c r="I48" s="60"/>
      <c r="J48" s="60"/>
      <c r="K48" s="60"/>
    </row>
    <row r="49" ht="16.5" customHeight="1"/>
    <row r="50" spans="1:11" ht="13.5">
      <c r="A50" s="399" t="s">
        <v>411</v>
      </c>
      <c r="B50" s="399"/>
      <c r="C50" s="55"/>
      <c r="D50" s="398" t="s">
        <v>224</v>
      </c>
      <c r="E50" s="398"/>
      <c r="F50" s="398"/>
      <c r="G50" s="60"/>
      <c r="H50" s="60"/>
      <c r="I50" s="60"/>
      <c r="J50" s="60"/>
      <c r="K50" s="60"/>
    </row>
    <row r="51" spans="1:11" ht="13.5">
      <c r="A51" s="44" t="s">
        <v>196</v>
      </c>
      <c r="B51" s="45" t="s">
        <v>25</v>
      </c>
      <c r="C51" s="44" t="s">
        <v>225</v>
      </c>
      <c r="D51" s="45" t="s">
        <v>226</v>
      </c>
      <c r="E51" s="44" t="s">
        <v>225</v>
      </c>
      <c r="F51" s="46"/>
      <c r="G51" s="60"/>
      <c r="H51" s="60"/>
      <c r="I51" s="60"/>
      <c r="J51" s="60"/>
      <c r="K51" s="60"/>
    </row>
    <row r="52" spans="1:11" ht="13.5">
      <c r="A52" s="47" t="s">
        <v>326</v>
      </c>
      <c r="B52" s="36">
        <v>953.808</v>
      </c>
      <c r="C52" s="48">
        <v>1.148</v>
      </c>
      <c r="D52" s="36">
        <v>25105.352</v>
      </c>
      <c r="E52" s="48">
        <v>1.351</v>
      </c>
      <c r="F52" s="49"/>
      <c r="G52" s="60"/>
      <c r="H52" s="60"/>
      <c r="I52" s="60"/>
      <c r="J52" s="60"/>
      <c r="K52" s="60"/>
    </row>
    <row r="53" spans="1:11" ht="13.5">
      <c r="A53" s="47" t="s">
        <v>327</v>
      </c>
      <c r="B53" s="36">
        <v>948.301</v>
      </c>
      <c r="C53" s="48">
        <v>0.994</v>
      </c>
      <c r="D53" s="36">
        <v>25900.049</v>
      </c>
      <c r="E53" s="48">
        <v>1.032</v>
      </c>
      <c r="F53" s="49"/>
      <c r="G53" s="60"/>
      <c r="H53" s="60"/>
      <c r="I53" s="60"/>
      <c r="J53" s="60"/>
      <c r="K53" s="60"/>
    </row>
    <row r="54" spans="1:11" ht="13.5">
      <c r="A54" s="47" t="s">
        <v>328</v>
      </c>
      <c r="B54" s="36">
        <v>921.529</v>
      </c>
      <c r="C54" s="48">
        <v>0.972</v>
      </c>
      <c r="D54" s="36">
        <v>25964.188</v>
      </c>
      <c r="E54" s="48">
        <v>1.002</v>
      </c>
      <c r="F54" s="49"/>
      <c r="G54" s="60"/>
      <c r="H54" s="60"/>
      <c r="I54" s="60"/>
      <c r="J54" s="60"/>
      <c r="K54" s="60"/>
    </row>
    <row r="55" spans="1:11" ht="13.5">
      <c r="A55" s="47" t="s">
        <v>329</v>
      </c>
      <c r="B55" s="36">
        <v>930.564</v>
      </c>
      <c r="C55" s="48">
        <v>1.01</v>
      </c>
      <c r="D55" s="36">
        <v>29287.136</v>
      </c>
      <c r="E55" s="48">
        <v>1.128</v>
      </c>
      <c r="F55" s="49"/>
      <c r="G55" s="60"/>
      <c r="H55" s="60"/>
      <c r="I55" s="60"/>
      <c r="J55" s="60"/>
      <c r="K55" s="60"/>
    </row>
    <row r="56" spans="1:11" ht="13.5">
      <c r="A56" s="47" t="s">
        <v>355</v>
      </c>
      <c r="B56" s="36">
        <v>1064.121</v>
      </c>
      <c r="C56" s="48">
        <v>1.144</v>
      </c>
      <c r="D56" s="36">
        <v>32572.584</v>
      </c>
      <c r="E56" s="48">
        <v>1.112</v>
      </c>
      <c r="F56" s="49"/>
      <c r="G56" s="60"/>
      <c r="H56" s="60"/>
      <c r="I56" s="60"/>
      <c r="J56" s="60"/>
      <c r="K56" s="60"/>
    </row>
    <row r="57" spans="1:11" ht="13.5">
      <c r="A57" s="50" t="s">
        <v>220</v>
      </c>
      <c r="B57" s="45" t="s">
        <v>25</v>
      </c>
      <c r="C57" s="44" t="s">
        <v>221</v>
      </c>
      <c r="D57" s="45" t="s">
        <v>222</v>
      </c>
      <c r="E57" s="44" t="s">
        <v>221</v>
      </c>
      <c r="F57" s="51" t="s">
        <v>223</v>
      </c>
      <c r="G57" s="60"/>
      <c r="H57" s="60"/>
      <c r="I57" s="60"/>
      <c r="J57" s="60"/>
      <c r="K57" s="60"/>
    </row>
    <row r="58" spans="1:11" ht="13.5">
      <c r="A58" s="35" t="s">
        <v>253</v>
      </c>
      <c r="B58" s="36">
        <v>449.976</v>
      </c>
      <c r="C58" s="48">
        <v>1.644</v>
      </c>
      <c r="D58" s="36">
        <v>15476.578</v>
      </c>
      <c r="E58" s="48">
        <v>1.679</v>
      </c>
      <c r="F58" s="52">
        <f>D58/D$56</f>
        <v>0.4751412414808724</v>
      </c>
      <c r="G58" s="60"/>
      <c r="H58" s="60"/>
      <c r="I58" s="60"/>
      <c r="J58" s="60"/>
      <c r="K58" s="60"/>
    </row>
    <row r="59" spans="1:11" ht="13.5">
      <c r="A59" s="35" t="s">
        <v>203</v>
      </c>
      <c r="B59" s="36">
        <v>250.617</v>
      </c>
      <c r="C59" s="48">
        <v>0.818</v>
      </c>
      <c r="D59" s="36">
        <v>7343.711</v>
      </c>
      <c r="E59" s="48">
        <v>0.709</v>
      </c>
      <c r="F59" s="52">
        <f>D59/D$56</f>
        <v>0.22545681361969933</v>
      </c>
      <c r="G59" s="60"/>
      <c r="H59" s="60"/>
      <c r="I59" s="60"/>
      <c r="J59" s="60"/>
      <c r="K59" s="60"/>
    </row>
    <row r="60" spans="1:11" ht="13.5">
      <c r="A60" s="35" t="s">
        <v>413</v>
      </c>
      <c r="B60" s="36">
        <v>122.874</v>
      </c>
      <c r="C60" s="48">
        <v>0.917</v>
      </c>
      <c r="D60" s="36">
        <v>2760.617</v>
      </c>
      <c r="E60" s="48">
        <v>0.929</v>
      </c>
      <c r="F60" s="52">
        <f>D60/D$56</f>
        <v>0.08475277859441549</v>
      </c>
      <c r="G60" s="60"/>
      <c r="H60" s="60"/>
      <c r="I60" s="60"/>
      <c r="J60" s="60"/>
      <c r="K60" s="60"/>
    </row>
  </sheetData>
  <mergeCells count="10">
    <mergeCell ref="A2:B2"/>
    <mergeCell ref="A26:B26"/>
    <mergeCell ref="D2:F2"/>
    <mergeCell ref="D26:F26"/>
    <mergeCell ref="A38:B38"/>
    <mergeCell ref="A50:B50"/>
    <mergeCell ref="A14:B14"/>
    <mergeCell ref="C14:E14"/>
    <mergeCell ref="D38:F38"/>
    <mergeCell ref="D50:F50"/>
  </mergeCells>
  <printOptions/>
  <pageMargins left="0.3937007874015748" right="0.3937007874015748" top="0.5905511811023623" bottom="0.5905511811023623" header="0.5118110236220472" footer="0.3937007874015748"/>
  <pageSetup horizontalDpi="300" verticalDpi="300" orientation="portrait" paperSize="9" scale="99" r:id="rId2"/>
  <headerFooter alignWithMargins="0">
    <oddFooter>&amp;C－7－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N57"/>
  <sheetViews>
    <sheetView showGridLines="0" workbookViewId="0" topLeftCell="A10">
      <selection activeCell="S30" sqref="S30"/>
    </sheetView>
  </sheetViews>
  <sheetFormatPr defaultColWidth="9.00390625" defaultRowHeight="13.5"/>
  <cols>
    <col min="1" max="1" width="1.625" style="21" customWidth="1"/>
    <col min="2" max="3" width="1.37890625" style="21" customWidth="1"/>
    <col min="4" max="4" width="13.00390625" style="21" customWidth="1"/>
    <col min="5" max="5" width="7.625" style="21" customWidth="1"/>
    <col min="6" max="6" width="7.875" style="21" bestFit="1" customWidth="1"/>
    <col min="7" max="7" width="7.00390625" style="21" customWidth="1"/>
    <col min="8" max="8" width="7.625" style="21" customWidth="1"/>
    <col min="9" max="9" width="7.00390625" style="21" customWidth="1"/>
    <col min="10" max="10" width="7.625" style="21" customWidth="1"/>
    <col min="11" max="12" width="7.00390625" style="21" customWidth="1"/>
    <col min="13" max="13" width="8.00390625" style="21" customWidth="1"/>
    <col min="14" max="14" width="7.00390625" style="21" customWidth="1"/>
    <col min="15" max="16384" width="9.00390625" style="21" customWidth="1"/>
  </cols>
  <sheetData>
    <row r="1" spans="1:10" ht="17.25">
      <c r="A1" s="433" t="s">
        <v>445</v>
      </c>
      <c r="B1" s="433"/>
      <c r="C1" s="433"/>
      <c r="D1" s="433"/>
      <c r="E1" s="433"/>
      <c r="F1" s="433"/>
      <c r="G1" s="433"/>
      <c r="H1" s="433"/>
      <c r="I1" s="433"/>
      <c r="J1" s="433"/>
    </row>
    <row r="2" spans="13:14" ht="13.5">
      <c r="M2" s="426" t="s">
        <v>36</v>
      </c>
      <c r="N2" s="426"/>
    </row>
    <row r="3" spans="1:14" ht="13.5">
      <c r="A3" s="146"/>
      <c r="B3" s="147" t="s">
        <v>37</v>
      </c>
      <c r="C3" s="148"/>
      <c r="D3" s="148"/>
      <c r="E3" s="149" t="s">
        <v>38</v>
      </c>
      <c r="F3" s="150"/>
      <c r="G3" s="151"/>
      <c r="H3" s="150"/>
      <c r="I3" s="152"/>
      <c r="J3" s="150" t="s">
        <v>39</v>
      </c>
      <c r="K3" s="150"/>
      <c r="L3" s="151"/>
      <c r="M3" s="150"/>
      <c r="N3" s="153"/>
    </row>
    <row r="4" spans="1:14" ht="13.5">
      <c r="A4" s="154"/>
      <c r="B4" s="155"/>
      <c r="C4" s="156"/>
      <c r="D4" s="156"/>
      <c r="E4" s="430" t="s">
        <v>356</v>
      </c>
      <c r="F4" s="431"/>
      <c r="G4" s="432"/>
      <c r="H4" s="430" t="s">
        <v>330</v>
      </c>
      <c r="I4" s="432"/>
      <c r="J4" s="430" t="s">
        <v>356</v>
      </c>
      <c r="K4" s="431"/>
      <c r="L4" s="432"/>
      <c r="M4" s="430" t="s">
        <v>330</v>
      </c>
      <c r="N4" s="432"/>
    </row>
    <row r="5" spans="1:14" ht="13.5">
      <c r="A5" s="154"/>
      <c r="B5" s="155" t="s">
        <v>40</v>
      </c>
      <c r="C5" s="156"/>
      <c r="D5" s="156"/>
      <c r="E5" s="157" t="s">
        <v>41</v>
      </c>
      <c r="F5" s="152" t="s">
        <v>42</v>
      </c>
      <c r="G5" s="152" t="s">
        <v>30</v>
      </c>
      <c r="H5" s="158" t="s">
        <v>41</v>
      </c>
      <c r="I5" s="158" t="s">
        <v>42</v>
      </c>
      <c r="J5" s="152" t="s">
        <v>41</v>
      </c>
      <c r="K5" s="152" t="s">
        <v>42</v>
      </c>
      <c r="L5" s="152" t="s">
        <v>30</v>
      </c>
      <c r="M5" s="152" t="s">
        <v>41</v>
      </c>
      <c r="N5" s="152" t="s">
        <v>42</v>
      </c>
    </row>
    <row r="6" spans="1:14" s="22" customFormat="1" ht="15.75" customHeight="1">
      <c r="A6" s="427" t="s">
        <v>148</v>
      </c>
      <c r="B6" s="428"/>
      <c r="C6" s="428"/>
      <c r="D6" s="429"/>
      <c r="E6" s="170">
        <v>401947.131</v>
      </c>
      <c r="F6" s="171">
        <v>1.1292664250642037</v>
      </c>
      <c r="G6" s="171">
        <v>1</v>
      </c>
      <c r="H6" s="170">
        <v>355936.493</v>
      </c>
      <c r="I6" s="171">
        <v>1.1466253328118134</v>
      </c>
      <c r="J6" s="170">
        <v>1235600.328</v>
      </c>
      <c r="K6" s="171">
        <v>1.2427077339155057</v>
      </c>
      <c r="L6" s="171">
        <v>1</v>
      </c>
      <c r="M6" s="170">
        <v>994280.71</v>
      </c>
      <c r="N6" s="171">
        <v>1.0597220556778324</v>
      </c>
    </row>
    <row r="7" spans="1:14" s="22" customFormat="1" ht="15.75" customHeight="1">
      <c r="A7" s="421" t="s">
        <v>149</v>
      </c>
      <c r="B7" s="422"/>
      <c r="C7" s="422"/>
      <c r="D7" s="423"/>
      <c r="E7" s="170">
        <v>45218.79</v>
      </c>
      <c r="F7" s="171">
        <v>0.9906636109945046</v>
      </c>
      <c r="G7" s="171">
        <v>-0.009262184106206044</v>
      </c>
      <c r="H7" s="170">
        <v>45644.949</v>
      </c>
      <c r="I7" s="171">
        <v>0.7831634175371495</v>
      </c>
      <c r="J7" s="170">
        <v>198023.789</v>
      </c>
      <c r="K7" s="171">
        <v>1.0556188208106199</v>
      </c>
      <c r="L7" s="171">
        <v>0.04323539083341322</v>
      </c>
      <c r="M7" s="170">
        <v>187590.241</v>
      </c>
      <c r="N7" s="171">
        <v>1.0706104188836785</v>
      </c>
    </row>
    <row r="8" spans="1:14" s="23" customFormat="1" ht="15.75" customHeight="1">
      <c r="A8" s="410"/>
      <c r="B8" s="402" t="s">
        <v>243</v>
      </c>
      <c r="C8" s="412"/>
      <c r="D8" s="403"/>
      <c r="E8" s="170">
        <v>42791.585</v>
      </c>
      <c r="F8" s="171">
        <v>0.9566288289528517</v>
      </c>
      <c r="G8" s="171">
        <v>-0.04216555310534923</v>
      </c>
      <c r="H8" s="170">
        <v>44731.649</v>
      </c>
      <c r="I8" s="171">
        <v>0.7773374128749057</v>
      </c>
      <c r="J8" s="170">
        <v>156288.861</v>
      </c>
      <c r="K8" s="171">
        <v>1.1263002560652817</v>
      </c>
      <c r="L8" s="171">
        <v>0.07262488290529287</v>
      </c>
      <c r="M8" s="170">
        <v>138763.052</v>
      </c>
      <c r="N8" s="171">
        <v>1.0926161676974915</v>
      </c>
    </row>
    <row r="9" spans="1:14" s="23" customFormat="1" ht="15.75" customHeight="1">
      <c r="A9" s="411"/>
      <c r="B9" s="402" t="s">
        <v>150</v>
      </c>
      <c r="C9" s="412"/>
      <c r="D9" s="403"/>
      <c r="E9" s="170">
        <v>2427.205</v>
      </c>
      <c r="F9" s="171" t="s">
        <v>357</v>
      </c>
      <c r="G9" s="171">
        <v>0.032903368999143215</v>
      </c>
      <c r="H9" s="170">
        <v>913.3</v>
      </c>
      <c r="I9" s="171">
        <v>1.2373846514444733</v>
      </c>
      <c r="J9" s="170">
        <v>41374.674</v>
      </c>
      <c r="K9" s="171">
        <v>0.8543158362909413</v>
      </c>
      <c r="L9" s="171">
        <v>-0.029237204411619772</v>
      </c>
      <c r="M9" s="170">
        <v>48430.185</v>
      </c>
      <c r="N9" s="171">
        <v>1.011643443066322</v>
      </c>
    </row>
    <row r="10" spans="1:14" s="22" customFormat="1" ht="15.75" customHeight="1">
      <c r="A10" s="421" t="s">
        <v>151</v>
      </c>
      <c r="B10" s="422"/>
      <c r="C10" s="422"/>
      <c r="D10" s="423"/>
      <c r="E10" s="170">
        <v>269644.33</v>
      </c>
      <c r="F10" s="171">
        <v>1.1242744113303194</v>
      </c>
      <c r="G10" s="171">
        <v>0.647802210436639</v>
      </c>
      <c r="H10" s="170">
        <v>239838.537</v>
      </c>
      <c r="I10" s="171">
        <v>1.3097282125363718</v>
      </c>
      <c r="J10" s="170">
        <v>247424.491</v>
      </c>
      <c r="K10" s="171">
        <v>1.0717527244255038</v>
      </c>
      <c r="L10" s="171">
        <v>0.0686426206757878</v>
      </c>
      <c r="M10" s="170">
        <v>230859.68</v>
      </c>
      <c r="N10" s="171">
        <v>0.9941690564732172</v>
      </c>
    </row>
    <row r="11" spans="1:14" s="23" customFormat="1" ht="15.75" customHeight="1">
      <c r="A11" s="410"/>
      <c r="B11" s="416" t="s">
        <v>152</v>
      </c>
      <c r="C11" s="420"/>
      <c r="D11" s="417"/>
      <c r="E11" s="170">
        <v>74696.14</v>
      </c>
      <c r="F11" s="171">
        <v>1.3033311358186064</v>
      </c>
      <c r="G11" s="171">
        <v>0.3778349476484113</v>
      </c>
      <c r="H11" s="170">
        <v>57311.713</v>
      </c>
      <c r="I11" s="171">
        <v>1.4291213051828875</v>
      </c>
      <c r="J11" s="170">
        <v>114916.72</v>
      </c>
      <c r="K11" s="171">
        <v>1.110755336637245</v>
      </c>
      <c r="L11" s="171">
        <v>0.04748285736139363</v>
      </c>
      <c r="M11" s="170">
        <v>103458.175</v>
      </c>
      <c r="N11" s="171">
        <v>0.9882546829779518</v>
      </c>
    </row>
    <row r="12" spans="1:14" s="23" customFormat="1" ht="15.75" customHeight="1">
      <c r="A12" s="410"/>
      <c r="B12" s="416" t="s">
        <v>153</v>
      </c>
      <c r="C12" s="420"/>
      <c r="D12" s="417"/>
      <c r="E12" s="170">
        <v>1096.296</v>
      </c>
      <c r="F12" s="171">
        <v>1.0445978097954152</v>
      </c>
      <c r="G12" s="171">
        <v>0.0010172647464701551</v>
      </c>
      <c r="H12" s="170">
        <v>1049.491</v>
      </c>
      <c r="I12" s="171">
        <v>0.5670012696183041</v>
      </c>
      <c r="J12" s="170">
        <v>8719.962</v>
      </c>
      <c r="K12" s="171">
        <v>0.9497959835871923</v>
      </c>
      <c r="L12" s="171">
        <v>-0.001909985619155096</v>
      </c>
      <c r="M12" s="170">
        <v>9180.879</v>
      </c>
      <c r="N12" s="171">
        <v>1.0720179997709045</v>
      </c>
    </row>
    <row r="13" spans="1:14" s="24" customFormat="1" ht="15.75" customHeight="1">
      <c r="A13" s="410"/>
      <c r="B13" s="413" t="s">
        <v>154</v>
      </c>
      <c r="C13" s="414"/>
      <c r="D13" s="415"/>
      <c r="E13" s="170">
        <v>149271.207</v>
      </c>
      <c r="F13" s="171">
        <v>1.0386354729436083</v>
      </c>
      <c r="G13" s="171">
        <v>0.12068154760210045</v>
      </c>
      <c r="H13" s="170">
        <v>143718.572</v>
      </c>
      <c r="I13" s="171">
        <v>1.2539084431837375</v>
      </c>
      <c r="J13" s="170">
        <v>40549.885</v>
      </c>
      <c r="K13" s="171">
        <v>0.914706562994215</v>
      </c>
      <c r="L13" s="171">
        <v>-0.01566862251538953</v>
      </c>
      <c r="M13" s="170">
        <v>44331.031</v>
      </c>
      <c r="N13" s="171">
        <v>0.8496449551812648</v>
      </c>
    </row>
    <row r="14" spans="1:14" s="23" customFormat="1" ht="15.75" customHeight="1">
      <c r="A14" s="410"/>
      <c r="B14" s="410"/>
      <c r="C14" s="416" t="s">
        <v>155</v>
      </c>
      <c r="D14" s="417"/>
      <c r="E14" s="170">
        <v>65464.73</v>
      </c>
      <c r="F14" s="171">
        <v>1.102959601657164</v>
      </c>
      <c r="G14" s="171">
        <v>0.13281782791188435</v>
      </c>
      <c r="H14" s="170">
        <v>59353.697</v>
      </c>
      <c r="I14" s="171">
        <v>1.1636809734111442</v>
      </c>
      <c r="J14" s="170">
        <v>34619.871</v>
      </c>
      <c r="K14" s="171">
        <v>0.9342255787544979</v>
      </c>
      <c r="L14" s="171">
        <v>-0.01010038893729725</v>
      </c>
      <c r="M14" s="170">
        <v>37057.293</v>
      </c>
      <c r="N14" s="171">
        <v>0.8180501130486119</v>
      </c>
    </row>
    <row r="15" spans="1:14" s="23" customFormat="1" ht="15.75" customHeight="1">
      <c r="A15" s="410"/>
      <c r="B15" s="410"/>
      <c r="C15" s="416" t="s">
        <v>156</v>
      </c>
      <c r="D15" s="417"/>
      <c r="E15" s="170">
        <v>50621.5</v>
      </c>
      <c r="F15" s="171">
        <v>1.0343259776042164</v>
      </c>
      <c r="G15" s="171">
        <v>0.03651255607453218</v>
      </c>
      <c r="H15" s="170">
        <v>48941.534</v>
      </c>
      <c r="I15" s="171">
        <v>1.3618040516657939</v>
      </c>
      <c r="J15" s="170">
        <v>4798.354</v>
      </c>
      <c r="K15" s="171">
        <v>0.9723727102393143</v>
      </c>
      <c r="L15" s="171">
        <v>-0.0005649437088036473</v>
      </c>
      <c r="M15" s="170">
        <v>4934.686</v>
      </c>
      <c r="N15" s="171">
        <v>0.7876602575613412</v>
      </c>
    </row>
    <row r="16" spans="1:14" s="23" customFormat="1" ht="15.75" customHeight="1">
      <c r="A16" s="410"/>
      <c r="B16" s="410"/>
      <c r="C16" s="416" t="s">
        <v>157</v>
      </c>
      <c r="D16" s="417"/>
      <c r="E16" s="170">
        <v>25510.689</v>
      </c>
      <c r="F16" s="171">
        <v>0.980954877448168</v>
      </c>
      <c r="G16" s="171">
        <v>-0.010764619260441477</v>
      </c>
      <c r="H16" s="170">
        <v>26005.976</v>
      </c>
      <c r="I16" s="171">
        <v>1.2086744478428793</v>
      </c>
      <c r="J16" s="170">
        <v>195.316</v>
      </c>
      <c r="K16" s="171">
        <v>0.2798095216265157</v>
      </c>
      <c r="L16" s="171">
        <v>-0.002083195739187686</v>
      </c>
      <c r="M16" s="170">
        <v>698.032</v>
      </c>
      <c r="N16" s="171">
        <v>1.785284609403773</v>
      </c>
    </row>
    <row r="17" spans="1:14" s="23" customFormat="1" ht="15.75" customHeight="1">
      <c r="A17" s="410"/>
      <c r="B17" s="411"/>
      <c r="C17" s="416" t="s">
        <v>158</v>
      </c>
      <c r="D17" s="417"/>
      <c r="E17" s="170">
        <v>7674.288</v>
      </c>
      <c r="F17" s="171">
        <v>0.8149082041526478</v>
      </c>
      <c r="G17" s="171">
        <v>-0.03788421712387472</v>
      </c>
      <c r="H17" s="170">
        <v>9417.365</v>
      </c>
      <c r="I17" s="171">
        <v>1.529664630333193</v>
      </c>
      <c r="J17" s="170">
        <v>936.344</v>
      </c>
      <c r="K17" s="171">
        <v>0.5705865863913907</v>
      </c>
      <c r="L17" s="171">
        <v>-0.0029200941301009346</v>
      </c>
      <c r="M17" s="170">
        <v>1641.02</v>
      </c>
      <c r="N17" s="171" t="s">
        <v>446</v>
      </c>
    </row>
    <row r="18" spans="1:14" s="24" customFormat="1" ht="15.75" customHeight="1">
      <c r="A18" s="410"/>
      <c r="B18" s="413" t="s">
        <v>159</v>
      </c>
      <c r="C18" s="414"/>
      <c r="D18" s="415"/>
      <c r="E18" s="170">
        <v>51612.618</v>
      </c>
      <c r="F18" s="171">
        <v>1.11529897129099</v>
      </c>
      <c r="G18" s="171">
        <v>0.11596629023053337</v>
      </c>
      <c r="H18" s="170">
        <v>46276.935</v>
      </c>
      <c r="I18" s="171">
        <v>1.4504990526780106</v>
      </c>
      <c r="J18" s="170">
        <v>82545.488</v>
      </c>
      <c r="K18" s="171">
        <v>1.1135493501527913</v>
      </c>
      <c r="L18" s="171">
        <v>0.0348799532742506</v>
      </c>
      <c r="M18" s="170">
        <v>74128.271</v>
      </c>
      <c r="N18" s="171">
        <v>1.1345631552176605</v>
      </c>
    </row>
    <row r="19" spans="1:14" s="23" customFormat="1" ht="15.75" customHeight="1">
      <c r="A19" s="410"/>
      <c r="B19" s="424"/>
      <c r="C19" s="416" t="s">
        <v>160</v>
      </c>
      <c r="D19" s="417"/>
      <c r="E19" s="170">
        <v>14375.345</v>
      </c>
      <c r="F19" s="171">
        <v>1.0682460178044657</v>
      </c>
      <c r="G19" s="171">
        <v>0.019960253539627087</v>
      </c>
      <c r="H19" s="170">
        <v>13456.961</v>
      </c>
      <c r="I19" s="171">
        <v>1.7739244867804211</v>
      </c>
      <c r="J19" s="170">
        <v>10898.621</v>
      </c>
      <c r="K19" s="171">
        <v>0.8772790508474902</v>
      </c>
      <c r="L19" s="171">
        <v>-0.006317712636193554</v>
      </c>
      <c r="M19" s="170">
        <v>12423.209</v>
      </c>
      <c r="N19" s="171">
        <v>1.1181999255265997</v>
      </c>
    </row>
    <row r="20" spans="1:14" s="23" customFormat="1" ht="15.75" customHeight="1">
      <c r="A20" s="410"/>
      <c r="B20" s="424"/>
      <c r="C20" s="416" t="s">
        <v>244</v>
      </c>
      <c r="D20" s="417"/>
      <c r="E20" s="170">
        <v>17852.332</v>
      </c>
      <c r="F20" s="171">
        <v>1.3990350348627687</v>
      </c>
      <c r="G20" s="171">
        <v>0.11066725482050481</v>
      </c>
      <c r="H20" s="170">
        <v>12760.461</v>
      </c>
      <c r="I20" s="171">
        <v>1.207105755387721</v>
      </c>
      <c r="J20" s="170">
        <v>15760.786</v>
      </c>
      <c r="K20" s="171">
        <v>0.9706790109200254</v>
      </c>
      <c r="L20" s="171">
        <v>-0.001972823444466086</v>
      </c>
      <c r="M20" s="170">
        <v>16236.867</v>
      </c>
      <c r="N20" s="171">
        <v>1.058129429246684</v>
      </c>
    </row>
    <row r="21" spans="1:14" s="23" customFormat="1" ht="15.75" customHeight="1">
      <c r="A21" s="410"/>
      <c r="B21" s="424"/>
      <c r="C21" s="416" t="s">
        <v>161</v>
      </c>
      <c r="D21" s="417"/>
      <c r="E21" s="170">
        <v>1296.406</v>
      </c>
      <c r="F21" s="171">
        <v>1.763527364882788</v>
      </c>
      <c r="G21" s="171">
        <v>0.012199026668571738</v>
      </c>
      <c r="H21" s="170">
        <v>735.121</v>
      </c>
      <c r="I21" s="171">
        <v>0.7738474203015718</v>
      </c>
      <c r="J21" s="170">
        <v>11221.052</v>
      </c>
      <c r="K21" s="171">
        <v>1.3409916456404467</v>
      </c>
      <c r="L21" s="171">
        <v>0.011823841856073212</v>
      </c>
      <c r="M21" s="170">
        <v>8367.727</v>
      </c>
      <c r="N21" s="171">
        <v>1.5036927751925728</v>
      </c>
    </row>
    <row r="22" spans="1:14" s="23" customFormat="1" ht="15.75" customHeight="1">
      <c r="A22" s="411"/>
      <c r="B22" s="425"/>
      <c r="C22" s="402" t="s">
        <v>162</v>
      </c>
      <c r="D22" s="403"/>
      <c r="E22" s="170">
        <v>6279.455</v>
      </c>
      <c r="F22" s="171">
        <v>0.9566758843583172</v>
      </c>
      <c r="G22" s="171">
        <v>-0.006180570675851103</v>
      </c>
      <c r="H22" s="170">
        <v>6563.827</v>
      </c>
      <c r="I22" s="171">
        <v>1.7343983270700631</v>
      </c>
      <c r="J22" s="170">
        <v>38523.938</v>
      </c>
      <c r="K22" s="171">
        <v>1.1732068291686413</v>
      </c>
      <c r="L22" s="171">
        <v>0.023568311798007235</v>
      </c>
      <c r="M22" s="170">
        <v>32836.442</v>
      </c>
      <c r="N22" s="171">
        <v>1.0649303998737774</v>
      </c>
    </row>
    <row r="23" spans="1:14" s="22" customFormat="1" ht="15.75" customHeight="1">
      <c r="A23" s="407" t="s">
        <v>163</v>
      </c>
      <c r="B23" s="408"/>
      <c r="C23" s="408"/>
      <c r="D23" s="409"/>
      <c r="E23" s="170">
        <v>34209.195</v>
      </c>
      <c r="F23" s="171">
        <v>1.4860110121176384</v>
      </c>
      <c r="G23" s="171">
        <v>0.24316926446444853</v>
      </c>
      <c r="H23" s="170">
        <v>23020.822</v>
      </c>
      <c r="I23" s="171">
        <v>1.1439311674185848</v>
      </c>
      <c r="J23" s="170">
        <v>115258.685</v>
      </c>
      <c r="K23" s="171">
        <v>1.1039843475723363</v>
      </c>
      <c r="L23" s="171">
        <v>0.044986901976614244</v>
      </c>
      <c r="M23" s="170">
        <v>104402.463</v>
      </c>
      <c r="N23" s="171">
        <v>1.0757203758878104</v>
      </c>
    </row>
    <row r="24" spans="1:14" s="23" customFormat="1" ht="15.75" customHeight="1">
      <c r="A24" s="410"/>
      <c r="B24" s="402" t="s">
        <v>164</v>
      </c>
      <c r="C24" s="412"/>
      <c r="D24" s="403"/>
      <c r="E24" s="170">
        <v>7304.433</v>
      </c>
      <c r="F24" s="171">
        <v>0.6845438157044386</v>
      </c>
      <c r="G24" s="171">
        <v>-0.07315871168750153</v>
      </c>
      <c r="H24" s="170">
        <v>10670.512</v>
      </c>
      <c r="I24" s="171">
        <v>1.146840937999939</v>
      </c>
      <c r="J24" s="170">
        <v>565.16</v>
      </c>
      <c r="K24" s="171">
        <v>0.7321806588019474</v>
      </c>
      <c r="L24" s="171">
        <v>-0.0008566481321050325</v>
      </c>
      <c r="M24" s="170">
        <v>771.886</v>
      </c>
      <c r="N24" s="171">
        <v>1.8566020127383631</v>
      </c>
    </row>
    <row r="25" spans="1:14" s="23" customFormat="1" ht="15.75" customHeight="1">
      <c r="A25" s="411"/>
      <c r="B25" s="402" t="s">
        <v>165</v>
      </c>
      <c r="C25" s="412"/>
      <c r="D25" s="403"/>
      <c r="E25" s="170">
        <v>26302.503</v>
      </c>
      <c r="F25" s="171" t="s">
        <v>358</v>
      </c>
      <c r="G25" s="171">
        <v>0.3178993736187707</v>
      </c>
      <c r="H25" s="170">
        <v>11675.75</v>
      </c>
      <c r="I25" s="171">
        <v>1.1179041701226915</v>
      </c>
      <c r="J25" s="170">
        <v>111751.799</v>
      </c>
      <c r="K25" s="171">
        <v>1.1040626024143598</v>
      </c>
      <c r="L25" s="171">
        <v>0.04364785211950732</v>
      </c>
      <c r="M25" s="170">
        <v>101218.716</v>
      </c>
      <c r="N25" s="171">
        <v>1.0634562474397584</v>
      </c>
    </row>
    <row r="26" spans="1:14" s="22" customFormat="1" ht="15.75" customHeight="1">
      <c r="A26" s="407" t="s">
        <v>166</v>
      </c>
      <c r="B26" s="408"/>
      <c r="C26" s="408"/>
      <c r="D26" s="409"/>
      <c r="E26" s="170">
        <v>2837.299</v>
      </c>
      <c r="F26" s="171">
        <v>1.046659802797168</v>
      </c>
      <c r="G26" s="171">
        <v>0.002749059902190444</v>
      </c>
      <c r="H26" s="170">
        <v>2710.813</v>
      </c>
      <c r="I26" s="171">
        <v>0.6871859000310029</v>
      </c>
      <c r="J26" s="170">
        <v>432022.128</v>
      </c>
      <c r="K26" s="171">
        <v>1.7255539837975187</v>
      </c>
      <c r="L26" s="171">
        <v>0.7527565496146278</v>
      </c>
      <c r="M26" s="170">
        <v>250367.205</v>
      </c>
      <c r="N26" s="171">
        <v>1.0662792610299423</v>
      </c>
    </row>
    <row r="27" spans="1:14" s="23" customFormat="1" ht="15.75" customHeight="1">
      <c r="A27" s="410"/>
      <c r="B27" s="402" t="s">
        <v>245</v>
      </c>
      <c r="C27" s="412"/>
      <c r="D27" s="403"/>
      <c r="E27" s="170">
        <v>126.821</v>
      </c>
      <c r="F27" s="171">
        <v>0.8196489277820147</v>
      </c>
      <c r="G27" s="171">
        <v>-0.0006064901773368154</v>
      </c>
      <c r="H27" s="170">
        <v>154.726</v>
      </c>
      <c r="I27" s="171">
        <v>1.4815956794852152</v>
      </c>
      <c r="J27" s="170">
        <v>151893.236</v>
      </c>
      <c r="K27" s="171" t="s">
        <v>496</v>
      </c>
      <c r="L27" s="171">
        <v>0.4258688698902217</v>
      </c>
      <c r="M27" s="170">
        <v>49122.723</v>
      </c>
      <c r="N27" s="171">
        <v>0.656435969162957</v>
      </c>
    </row>
    <row r="28" spans="1:14" s="23" customFormat="1" ht="15.75" customHeight="1">
      <c r="A28" s="410"/>
      <c r="B28" s="416" t="s">
        <v>246</v>
      </c>
      <c r="C28" s="420"/>
      <c r="D28" s="417"/>
      <c r="E28" s="170">
        <v>87.504</v>
      </c>
      <c r="F28" s="171">
        <v>1.5309410920797104</v>
      </c>
      <c r="G28" s="171">
        <v>0.0006595648597613453</v>
      </c>
      <c r="H28" s="170">
        <v>57.157</v>
      </c>
      <c r="I28" s="171">
        <v>0.05119737013001554</v>
      </c>
      <c r="J28" s="170">
        <v>51271.655</v>
      </c>
      <c r="K28" s="171" t="s">
        <v>497</v>
      </c>
      <c r="L28" s="171">
        <v>0.15202452790224455</v>
      </c>
      <c r="M28" s="170">
        <v>14585.154</v>
      </c>
      <c r="N28" s="171">
        <v>0.80125225863128</v>
      </c>
    </row>
    <row r="29" spans="1:14" s="23" customFormat="1" ht="15.75" customHeight="1">
      <c r="A29" s="411"/>
      <c r="B29" s="402" t="s">
        <v>167</v>
      </c>
      <c r="C29" s="412"/>
      <c r="D29" s="403"/>
      <c r="E29" s="170">
        <v>2388.766</v>
      </c>
      <c r="F29" s="171">
        <v>1.2621890584066644</v>
      </c>
      <c r="G29" s="171">
        <v>0.010784636370397654</v>
      </c>
      <c r="H29" s="170">
        <v>1892.558</v>
      </c>
      <c r="I29" s="171">
        <v>1.0471099268511699</v>
      </c>
      <c r="J29" s="170">
        <v>209061.983</v>
      </c>
      <c r="K29" s="171">
        <v>1.1944212350426955</v>
      </c>
      <c r="L29" s="171">
        <v>0.1410160735460803</v>
      </c>
      <c r="M29" s="170">
        <v>175032.038</v>
      </c>
      <c r="N29" s="171">
        <v>1.6911949856415807</v>
      </c>
    </row>
    <row r="30" spans="1:14" s="22" customFormat="1" ht="15.75" customHeight="1">
      <c r="A30" s="407" t="s">
        <v>168</v>
      </c>
      <c r="B30" s="408"/>
      <c r="C30" s="408"/>
      <c r="D30" s="409"/>
      <c r="E30" s="170">
        <v>17956.015</v>
      </c>
      <c r="F30" s="171">
        <v>0.7248180044706491</v>
      </c>
      <c r="G30" s="171">
        <v>-0.14816401806903878</v>
      </c>
      <c r="H30" s="170">
        <v>24773.136</v>
      </c>
      <c r="I30" s="171">
        <v>1.1897101038216027</v>
      </c>
      <c r="J30" s="170">
        <v>77746.999</v>
      </c>
      <c r="K30" s="171">
        <v>0.9981003011028593</v>
      </c>
      <c r="L30" s="171">
        <v>-0.0006131992136669094</v>
      </c>
      <c r="M30" s="170">
        <v>77894.976</v>
      </c>
      <c r="N30" s="171">
        <v>0.9050152534532624</v>
      </c>
    </row>
    <row r="31" spans="1:14" s="24" customFormat="1" ht="15.75" customHeight="1">
      <c r="A31" s="418"/>
      <c r="B31" s="413" t="s">
        <v>169</v>
      </c>
      <c r="C31" s="414"/>
      <c r="D31" s="415"/>
      <c r="E31" s="170">
        <v>24679.386</v>
      </c>
      <c r="F31" s="171">
        <v>0.7625751790991606</v>
      </c>
      <c r="G31" s="171">
        <v>-0.16700118350890952</v>
      </c>
      <c r="H31" s="170">
        <v>28439.361</v>
      </c>
      <c r="I31" s="171">
        <v>1.384305459022202</v>
      </c>
      <c r="J31" s="170">
        <v>74170.216</v>
      </c>
      <c r="K31" s="171">
        <v>0.9991742994204792</v>
      </c>
      <c r="L31" s="171">
        <v>-0.00025399095402183636</v>
      </c>
      <c r="M31" s="170">
        <v>73732.32</v>
      </c>
      <c r="N31" s="171">
        <v>0.9336926951476316</v>
      </c>
    </row>
    <row r="32" spans="1:14" s="23" customFormat="1" ht="15.75" customHeight="1">
      <c r="A32" s="418"/>
      <c r="B32" s="410"/>
      <c r="C32" s="416" t="s">
        <v>170</v>
      </c>
      <c r="D32" s="417"/>
      <c r="E32" s="170">
        <v>101.814</v>
      </c>
      <c r="F32" s="171">
        <v>0.6543820860220583</v>
      </c>
      <c r="G32" s="171">
        <v>-0.0011687297185490023</v>
      </c>
      <c r="H32" s="170">
        <v>155.588</v>
      </c>
      <c r="I32" s="171">
        <v>1.0887969824841321</v>
      </c>
      <c r="J32" s="170">
        <v>3205.673</v>
      </c>
      <c r="K32" s="171">
        <v>0.48259826942419065</v>
      </c>
      <c r="L32" s="171">
        <v>-0.014241925411965473</v>
      </c>
      <c r="M32" s="170">
        <v>6642.529</v>
      </c>
      <c r="N32" s="171">
        <v>0.9428119789185749</v>
      </c>
    </row>
    <row r="33" spans="1:14" s="23" customFormat="1" ht="15.75" customHeight="1">
      <c r="A33" s="418"/>
      <c r="B33" s="410"/>
      <c r="C33" s="416" t="s">
        <v>247</v>
      </c>
      <c r="D33" s="417"/>
      <c r="E33" s="170">
        <v>597.889</v>
      </c>
      <c r="F33" s="171">
        <v>0.15181876076640557</v>
      </c>
      <c r="G33" s="171">
        <v>-0.07259814567231172</v>
      </c>
      <c r="H33" s="170">
        <v>3938.176</v>
      </c>
      <c r="I33" s="171" t="s">
        <v>448</v>
      </c>
      <c r="J33" s="170">
        <v>6680.182</v>
      </c>
      <c r="K33" s="171">
        <v>1.1098651866209066</v>
      </c>
      <c r="L33" s="171">
        <v>0.0027402206479541177</v>
      </c>
      <c r="M33" s="170">
        <v>6018.913</v>
      </c>
      <c r="N33" s="171">
        <v>0.8051776386135546</v>
      </c>
    </row>
    <row r="34" spans="1:14" s="23" customFormat="1" ht="15.75" customHeight="1">
      <c r="A34" s="418"/>
      <c r="B34" s="410"/>
      <c r="C34" s="416" t="s">
        <v>171</v>
      </c>
      <c r="D34" s="417"/>
      <c r="E34" s="170">
        <v>2095.032</v>
      </c>
      <c r="F34" s="171">
        <v>0.6010077842945726</v>
      </c>
      <c r="G34" s="171">
        <v>-0.030228509328647003</v>
      </c>
      <c r="H34" s="170">
        <v>3485.865</v>
      </c>
      <c r="I34" s="171">
        <v>1.9910456593123829</v>
      </c>
      <c r="J34" s="170">
        <v>2655.662</v>
      </c>
      <c r="K34" s="171">
        <v>1.1221902058695143</v>
      </c>
      <c r="L34" s="171">
        <v>0.0011982573252705877</v>
      </c>
      <c r="M34" s="170">
        <v>2366.499</v>
      </c>
      <c r="N34" s="171">
        <v>0.8417888117629231</v>
      </c>
    </row>
    <row r="35" spans="1:14" s="23" customFormat="1" ht="15.75" customHeight="1">
      <c r="A35" s="418"/>
      <c r="B35" s="410"/>
      <c r="C35" s="402" t="s">
        <v>172</v>
      </c>
      <c r="D35" s="403"/>
      <c r="E35" s="170">
        <v>1067.879</v>
      </c>
      <c r="F35" s="171">
        <v>0.241172111834333</v>
      </c>
      <c r="G35" s="171">
        <v>-0.07302641619531557</v>
      </c>
      <c r="H35" s="170">
        <v>4427.871</v>
      </c>
      <c r="I35" s="171" t="s">
        <v>358</v>
      </c>
      <c r="J35" s="170">
        <v>11855.135</v>
      </c>
      <c r="K35" s="171">
        <v>0.9783531817242901</v>
      </c>
      <c r="L35" s="171">
        <v>-0.0010869568010007378</v>
      </c>
      <c r="M35" s="170">
        <v>12117.439</v>
      </c>
      <c r="N35" s="171">
        <v>0.8285600603253566</v>
      </c>
    </row>
    <row r="36" spans="1:14" s="23" customFormat="1" ht="15.75" customHeight="1">
      <c r="A36" s="418"/>
      <c r="B36" s="410"/>
      <c r="C36" s="402" t="s">
        <v>173</v>
      </c>
      <c r="D36" s="403"/>
      <c r="E36" s="170">
        <v>6332.184</v>
      </c>
      <c r="F36" s="171">
        <v>1.3755608690806929</v>
      </c>
      <c r="G36" s="171">
        <v>0.03757472348025257</v>
      </c>
      <c r="H36" s="170">
        <v>4603.347</v>
      </c>
      <c r="I36" s="171">
        <v>1.0347736875740534</v>
      </c>
      <c r="J36" s="170">
        <v>18316.765</v>
      </c>
      <c r="K36" s="171">
        <v>1.0835489870162935</v>
      </c>
      <c r="L36" s="171">
        <v>0.005852599186527793</v>
      </c>
      <c r="M36" s="170">
        <v>16904.418</v>
      </c>
      <c r="N36" s="171">
        <v>0.8894378811613255</v>
      </c>
    </row>
    <row r="37" spans="1:14" s="23" customFormat="1" ht="15.75" customHeight="1">
      <c r="A37" s="418"/>
      <c r="B37" s="410"/>
      <c r="C37" s="402" t="s">
        <v>174</v>
      </c>
      <c r="D37" s="403"/>
      <c r="E37" s="170">
        <v>2548.983</v>
      </c>
      <c r="F37" s="171" t="s">
        <v>359</v>
      </c>
      <c r="G37" s="171">
        <v>0.05398192913560559</v>
      </c>
      <c r="H37" s="170">
        <v>65.24</v>
      </c>
      <c r="I37" s="171">
        <v>0.2900819023396857</v>
      </c>
      <c r="J37" s="170">
        <v>445.794</v>
      </c>
      <c r="K37" s="171">
        <v>0.869188999483315</v>
      </c>
      <c r="L37" s="171">
        <v>-0.0002780171813466073</v>
      </c>
      <c r="M37" s="170">
        <v>512.885</v>
      </c>
      <c r="N37" s="171">
        <v>1.2369911944103438</v>
      </c>
    </row>
    <row r="38" spans="1:14" s="23" customFormat="1" ht="15.75" customHeight="1">
      <c r="A38" s="418"/>
      <c r="B38" s="411"/>
      <c r="C38" s="402" t="s">
        <v>175</v>
      </c>
      <c r="D38" s="403"/>
      <c r="E38" s="170">
        <v>136.266</v>
      </c>
      <c r="F38" s="171">
        <v>0.224343471095606</v>
      </c>
      <c r="G38" s="171">
        <v>-0.010239653707909902</v>
      </c>
      <c r="H38" s="170">
        <v>607.399</v>
      </c>
      <c r="I38" s="171">
        <v>0.8934677018395992</v>
      </c>
      <c r="J38" s="170">
        <v>4047.162</v>
      </c>
      <c r="K38" s="171">
        <v>0.9721746269936649</v>
      </c>
      <c r="L38" s="171">
        <v>-0.0004800148490206875</v>
      </c>
      <c r="M38" s="170">
        <v>4162.999</v>
      </c>
      <c r="N38" s="171">
        <v>0.7996396146515986</v>
      </c>
    </row>
    <row r="39" spans="1:14" s="24" customFormat="1" ht="15.75" customHeight="1">
      <c r="A39" s="419"/>
      <c r="B39" s="404" t="s">
        <v>176</v>
      </c>
      <c r="C39" s="405"/>
      <c r="D39" s="406"/>
      <c r="E39" s="170">
        <v>1167.175</v>
      </c>
      <c r="F39" s="171">
        <v>0.3123278206506309</v>
      </c>
      <c r="G39" s="171">
        <v>-0.05585325724020609</v>
      </c>
      <c r="H39" s="170">
        <v>3737.019</v>
      </c>
      <c r="I39" s="171">
        <v>1.114149839720656</v>
      </c>
      <c r="J39" s="170">
        <v>3926.162</v>
      </c>
      <c r="K39" s="171">
        <v>1.047817581578814</v>
      </c>
      <c r="L39" s="171">
        <v>0.0007424676099064603</v>
      </c>
      <c r="M39" s="170">
        <v>3746.99</v>
      </c>
      <c r="N39" s="171">
        <v>0.5652260027584067</v>
      </c>
    </row>
    <row r="40" spans="1:14" s="22" customFormat="1" ht="15.75" customHeight="1">
      <c r="A40" s="407" t="s">
        <v>177</v>
      </c>
      <c r="B40" s="408"/>
      <c r="C40" s="408"/>
      <c r="D40" s="409"/>
      <c r="E40" s="170">
        <v>6444.643</v>
      </c>
      <c r="F40" s="171">
        <v>0.7769677602606416</v>
      </c>
      <c r="G40" s="171">
        <v>-0.04020733205220934</v>
      </c>
      <c r="H40" s="170">
        <v>8294.608</v>
      </c>
      <c r="I40" s="171">
        <v>1.9394094704238356</v>
      </c>
      <c r="J40" s="170">
        <v>103413.036</v>
      </c>
      <c r="K40" s="171">
        <v>1.1409673099679076</v>
      </c>
      <c r="L40" s="171">
        <v>0.05294535564862363</v>
      </c>
      <c r="M40" s="170">
        <v>90636.283</v>
      </c>
      <c r="N40" s="171">
        <v>1.2980657668847808</v>
      </c>
    </row>
    <row r="41" spans="1:14" s="23" customFormat="1" ht="15.75" customHeight="1">
      <c r="A41" s="410"/>
      <c r="B41" s="402" t="s">
        <v>178</v>
      </c>
      <c r="C41" s="412"/>
      <c r="D41" s="403"/>
      <c r="E41" s="170">
        <v>2916.077</v>
      </c>
      <c r="F41" s="171">
        <v>1.3003531284127237</v>
      </c>
      <c r="G41" s="171">
        <v>0.014639005875119586</v>
      </c>
      <c r="H41" s="170">
        <v>2242.527</v>
      </c>
      <c r="I41" s="171">
        <v>1.1836064172071343</v>
      </c>
      <c r="J41" s="170">
        <v>85233.313</v>
      </c>
      <c r="K41" s="171">
        <v>1.1462591626059742</v>
      </c>
      <c r="L41" s="171">
        <v>0.04506682917092963</v>
      </c>
      <c r="M41" s="170">
        <v>74357.803</v>
      </c>
      <c r="N41" s="171">
        <v>1.3203111402644045</v>
      </c>
    </row>
    <row r="42" spans="1:14" s="23" customFormat="1" ht="13.5">
      <c r="A42" s="410"/>
      <c r="B42" s="402" t="s">
        <v>248</v>
      </c>
      <c r="C42" s="412"/>
      <c r="D42" s="403"/>
      <c r="E42" s="170">
        <v>1662.945</v>
      </c>
      <c r="F42" s="171">
        <v>0.6864967445024777</v>
      </c>
      <c r="G42" s="171">
        <v>-0.01650529166754872</v>
      </c>
      <c r="H42" s="170">
        <v>2422.364</v>
      </c>
      <c r="I42" s="171">
        <v>1.0315995950877346</v>
      </c>
      <c r="J42" s="170">
        <v>13484.473</v>
      </c>
      <c r="K42" s="171">
        <v>0.9522852879979328</v>
      </c>
      <c r="L42" s="171">
        <v>-0.0027997972382005037</v>
      </c>
      <c r="M42" s="170">
        <v>14160.119</v>
      </c>
      <c r="N42" s="171">
        <v>1.1483465570491505</v>
      </c>
    </row>
    <row r="43" spans="1:14" s="23" customFormat="1" ht="13.5">
      <c r="A43" s="411"/>
      <c r="B43" s="402" t="s">
        <v>179</v>
      </c>
      <c r="C43" s="412"/>
      <c r="D43" s="403"/>
      <c r="E43" s="170"/>
      <c r="F43" s="171" t="s">
        <v>1</v>
      </c>
      <c r="G43" s="171" t="s">
        <v>34</v>
      </c>
      <c r="H43" s="170"/>
      <c r="I43" s="171" t="s">
        <v>34</v>
      </c>
      <c r="J43" s="170">
        <v>945.549</v>
      </c>
      <c r="K43" s="171">
        <v>1.0969080512706884</v>
      </c>
      <c r="L43" s="171">
        <v>0.00034616331938665647</v>
      </c>
      <c r="M43" s="170">
        <v>862.013</v>
      </c>
      <c r="N43" s="171" t="s">
        <v>447</v>
      </c>
    </row>
    <row r="44" spans="1:14" s="22" customFormat="1" ht="13.5">
      <c r="A44" s="407" t="s">
        <v>180</v>
      </c>
      <c r="B44" s="408"/>
      <c r="C44" s="408"/>
      <c r="D44" s="409"/>
      <c r="E44" s="170">
        <v>25146.68</v>
      </c>
      <c r="F44" s="171" t="s">
        <v>360</v>
      </c>
      <c r="G44" s="171">
        <v>0.3166328186972762</v>
      </c>
      <c r="H44" s="170">
        <v>10578.202</v>
      </c>
      <c r="I44" s="171">
        <v>0.8670285691851078</v>
      </c>
      <c r="J44" s="170">
        <v>48217.131</v>
      </c>
      <c r="K44" s="171">
        <v>1.1826422186746297</v>
      </c>
      <c r="L44" s="171">
        <v>0.030857201174585</v>
      </c>
      <c r="M44" s="170">
        <v>40770.683</v>
      </c>
      <c r="N44" s="171">
        <v>1.2943869091641025</v>
      </c>
    </row>
    <row r="45" spans="1:14" s="23" customFormat="1" ht="13.5">
      <c r="A45" s="410"/>
      <c r="B45" s="402" t="s">
        <v>181</v>
      </c>
      <c r="C45" s="412"/>
      <c r="D45" s="403"/>
      <c r="E45" s="170">
        <v>555.366</v>
      </c>
      <c r="F45" s="171">
        <v>1.207002521081457</v>
      </c>
      <c r="G45" s="171">
        <v>0.002070086487390156</v>
      </c>
      <c r="H45" s="170">
        <v>460.12</v>
      </c>
      <c r="I45" s="171" t="s">
        <v>449</v>
      </c>
      <c r="J45" s="170">
        <v>4576.979</v>
      </c>
      <c r="K45" s="171">
        <v>0.913086968291977</v>
      </c>
      <c r="L45" s="171">
        <v>-0.0018053401692356389</v>
      </c>
      <c r="M45" s="170">
        <v>5012.643</v>
      </c>
      <c r="N45" s="171">
        <v>1.302299776309602</v>
      </c>
    </row>
    <row r="46" spans="1:14" s="23" customFormat="1" ht="13.5">
      <c r="A46" s="410"/>
      <c r="B46" s="402" t="s">
        <v>182</v>
      </c>
      <c r="C46" s="412"/>
      <c r="D46" s="403"/>
      <c r="E46" s="170">
        <v>23181.758</v>
      </c>
      <c r="F46" s="171" t="s">
        <v>361</v>
      </c>
      <c r="G46" s="171">
        <v>0.38915237384884793</v>
      </c>
      <c r="H46" s="170">
        <v>5276.609</v>
      </c>
      <c r="I46" s="171">
        <v>0.48955433337789783</v>
      </c>
      <c r="J46" s="170"/>
      <c r="K46" s="171" t="s">
        <v>1</v>
      </c>
      <c r="L46" s="171" t="s">
        <v>34</v>
      </c>
      <c r="M46" s="170"/>
      <c r="N46" s="171" t="s">
        <v>34</v>
      </c>
    </row>
    <row r="47" spans="1:14" s="23" customFormat="1" ht="13.5">
      <c r="A47" s="410"/>
      <c r="B47" s="402" t="s">
        <v>183</v>
      </c>
      <c r="C47" s="412"/>
      <c r="D47" s="403"/>
      <c r="E47" s="170"/>
      <c r="F47" s="171" t="s">
        <v>1</v>
      </c>
      <c r="G47" s="171" t="s">
        <v>34</v>
      </c>
      <c r="H47" s="171" t="s">
        <v>34</v>
      </c>
      <c r="I47" s="171" t="s">
        <v>494</v>
      </c>
      <c r="J47" s="170">
        <v>1813.785</v>
      </c>
      <c r="K47" s="171">
        <v>1.036514908382708</v>
      </c>
      <c r="L47" s="171">
        <v>0.00026478162252022196</v>
      </c>
      <c r="M47" s="170">
        <v>1749.888</v>
      </c>
      <c r="N47" s="171">
        <v>1.7216291786614508</v>
      </c>
    </row>
    <row r="48" spans="1:14" s="23" customFormat="1" ht="13.5">
      <c r="A48" s="410"/>
      <c r="B48" s="402" t="s">
        <v>184</v>
      </c>
      <c r="C48" s="412"/>
      <c r="D48" s="403"/>
      <c r="E48" s="170">
        <v>85.011</v>
      </c>
      <c r="F48" s="171" t="s">
        <v>360</v>
      </c>
      <c r="G48" s="171">
        <v>0.0010756860185246729</v>
      </c>
      <c r="H48" s="170">
        <v>35.518</v>
      </c>
      <c r="I48" s="171">
        <v>1.7093219115453102</v>
      </c>
      <c r="J48" s="170">
        <v>3683.477</v>
      </c>
      <c r="K48" s="171">
        <v>1.3975841581603905</v>
      </c>
      <c r="L48" s="171">
        <v>0.004342266114477273</v>
      </c>
      <c r="M48" s="170">
        <v>2635.603</v>
      </c>
      <c r="N48" s="171">
        <v>1.0265146292578926</v>
      </c>
    </row>
    <row r="49" spans="1:14" s="23" customFormat="1" ht="13.5">
      <c r="A49" s="410"/>
      <c r="B49" s="402" t="s">
        <v>185</v>
      </c>
      <c r="C49" s="412"/>
      <c r="D49" s="403"/>
      <c r="E49" s="170">
        <v>91.968</v>
      </c>
      <c r="F49" s="171" t="s">
        <v>362</v>
      </c>
      <c r="G49" s="171">
        <v>0.001685675386635587</v>
      </c>
      <c r="H49" s="170">
        <v>14.409</v>
      </c>
      <c r="I49" s="171">
        <v>0.38826762954380106</v>
      </c>
      <c r="J49" s="170">
        <v>22333.043</v>
      </c>
      <c r="K49" s="171">
        <v>1.2548667502418789</v>
      </c>
      <c r="L49" s="171">
        <v>0.018796233963871107</v>
      </c>
      <c r="M49" s="170">
        <v>17797.143</v>
      </c>
      <c r="N49" s="171">
        <v>1.1045558575435401</v>
      </c>
    </row>
    <row r="50" spans="1:14" s="23" customFormat="1" ht="13.5">
      <c r="A50" s="411"/>
      <c r="B50" s="402" t="s">
        <v>186</v>
      </c>
      <c r="C50" s="412"/>
      <c r="D50" s="403"/>
      <c r="E50" s="170">
        <v>191.681</v>
      </c>
      <c r="F50" s="171" t="s">
        <v>363</v>
      </c>
      <c r="G50" s="171">
        <v>0.0030691380545516474</v>
      </c>
      <c r="H50" s="170">
        <v>50.468</v>
      </c>
      <c r="I50" s="171">
        <v>0.20815924173743758</v>
      </c>
      <c r="J50" s="170">
        <v>9304.583</v>
      </c>
      <c r="K50" s="171">
        <v>1.084711044158986</v>
      </c>
      <c r="L50" s="171">
        <v>0.0030111352157038496</v>
      </c>
      <c r="M50" s="170">
        <v>8577.937</v>
      </c>
      <c r="N50" s="171">
        <v>1.6405286220605864</v>
      </c>
    </row>
    <row r="51" spans="1:14" s="22" customFormat="1" ht="13.5">
      <c r="A51" s="407" t="s">
        <v>187</v>
      </c>
      <c r="B51" s="408"/>
      <c r="C51" s="408"/>
      <c r="D51" s="409"/>
      <c r="E51" s="170">
        <v>490.179</v>
      </c>
      <c r="F51" s="171">
        <v>0.4557998411792164</v>
      </c>
      <c r="G51" s="171">
        <v>-0.012719819273099413</v>
      </c>
      <c r="H51" s="170">
        <v>1075.426</v>
      </c>
      <c r="I51" s="171">
        <v>0.14061629872696554</v>
      </c>
      <c r="J51" s="170">
        <v>13484.497</v>
      </c>
      <c r="K51" s="171">
        <v>1.1495796609990319</v>
      </c>
      <c r="L51" s="171">
        <v>0.007270689447220985</v>
      </c>
      <c r="M51" s="170">
        <v>11729.937</v>
      </c>
      <c r="N51" s="171">
        <v>1.0227704987458568</v>
      </c>
    </row>
    <row r="52" spans="1:14" s="23" customFormat="1" ht="13.5">
      <c r="A52" s="25"/>
      <c r="B52" s="402" t="s">
        <v>249</v>
      </c>
      <c r="C52" s="412"/>
      <c r="D52" s="403"/>
      <c r="E52" s="170">
        <v>73.159</v>
      </c>
      <c r="F52" s="171">
        <v>0.37837991600637194</v>
      </c>
      <c r="G52" s="171">
        <v>-0.0026122002481252285</v>
      </c>
      <c r="H52" s="170">
        <v>193.348</v>
      </c>
      <c r="I52" s="171">
        <v>0.6258290256904906</v>
      </c>
      <c r="J52" s="170">
        <v>13215.079</v>
      </c>
      <c r="K52" s="171">
        <v>1.1491541919181247</v>
      </c>
      <c r="L52" s="171">
        <v>0.007107785161503113</v>
      </c>
      <c r="M52" s="170">
        <v>11499.831</v>
      </c>
      <c r="N52" s="171">
        <v>1.0273475907451597</v>
      </c>
    </row>
    <row r="53" spans="1:8" ht="13.5">
      <c r="A53" s="196"/>
      <c r="B53" s="27" t="s">
        <v>349</v>
      </c>
      <c r="C53" s="196"/>
      <c r="D53" s="196"/>
      <c r="E53" s="197"/>
      <c r="F53" s="197"/>
      <c r="G53" s="197"/>
      <c r="H53" s="197"/>
    </row>
    <row r="54" spans="1:8" ht="13.5">
      <c r="A54" s="196"/>
      <c r="B54" s="400" t="s">
        <v>495</v>
      </c>
      <c r="C54" s="401"/>
      <c r="D54" s="401"/>
      <c r="E54" s="401"/>
      <c r="F54" s="401"/>
      <c r="G54" s="401"/>
      <c r="H54" s="401"/>
    </row>
    <row r="55" spans="1:4" ht="13.5">
      <c r="A55" s="26"/>
      <c r="B55" s="26"/>
      <c r="C55" s="26"/>
      <c r="D55" s="26"/>
    </row>
    <row r="56" spans="1:4" ht="13.5">
      <c r="A56" s="26"/>
      <c r="B56" s="26"/>
      <c r="C56" s="26"/>
      <c r="D56" s="26"/>
    </row>
    <row r="57" spans="1:4" ht="13.5">
      <c r="A57" s="26"/>
      <c r="B57" s="26"/>
      <c r="C57" s="26"/>
      <c r="D57" s="26"/>
    </row>
  </sheetData>
  <mergeCells count="64">
    <mergeCell ref="A1:J1"/>
    <mergeCell ref="B50:D50"/>
    <mergeCell ref="B52:D52"/>
    <mergeCell ref="B46:D46"/>
    <mergeCell ref="B47:D47"/>
    <mergeCell ref="B48:D48"/>
    <mergeCell ref="B49:D49"/>
    <mergeCell ref="A51:D51"/>
    <mergeCell ref="A45:A50"/>
    <mergeCell ref="B45:D45"/>
    <mergeCell ref="B11:D11"/>
    <mergeCell ref="B12:D12"/>
    <mergeCell ref="B24:D24"/>
    <mergeCell ref="B25:D25"/>
    <mergeCell ref="C19:D19"/>
    <mergeCell ref="C20:D20"/>
    <mergeCell ref="C21:D21"/>
    <mergeCell ref="C22:D22"/>
    <mergeCell ref="A23:D23"/>
    <mergeCell ref="A24:A25"/>
    <mergeCell ref="M2:N2"/>
    <mergeCell ref="A6:D6"/>
    <mergeCell ref="A7:D7"/>
    <mergeCell ref="A8:A9"/>
    <mergeCell ref="B8:D8"/>
    <mergeCell ref="B9:D9"/>
    <mergeCell ref="E4:G4"/>
    <mergeCell ref="H4:I4"/>
    <mergeCell ref="J4:L4"/>
    <mergeCell ref="M4:N4"/>
    <mergeCell ref="A10:D10"/>
    <mergeCell ref="A11:A22"/>
    <mergeCell ref="B14:B17"/>
    <mergeCell ref="B19:B22"/>
    <mergeCell ref="B13:D13"/>
    <mergeCell ref="C14:D14"/>
    <mergeCell ref="C15:D15"/>
    <mergeCell ref="C16:D16"/>
    <mergeCell ref="C17:D17"/>
    <mergeCell ref="B18:D18"/>
    <mergeCell ref="A26:D26"/>
    <mergeCell ref="A27:A29"/>
    <mergeCell ref="B27:D27"/>
    <mergeCell ref="B28:D28"/>
    <mergeCell ref="B29:D29"/>
    <mergeCell ref="A30:D30"/>
    <mergeCell ref="B31:D31"/>
    <mergeCell ref="C32:D32"/>
    <mergeCell ref="A31:A39"/>
    <mergeCell ref="B32:B38"/>
    <mergeCell ref="C33:D33"/>
    <mergeCell ref="C34:D34"/>
    <mergeCell ref="C35:D35"/>
    <mergeCell ref="C36:D36"/>
    <mergeCell ref="C37:D37"/>
    <mergeCell ref="B54:H54"/>
    <mergeCell ref="C38:D38"/>
    <mergeCell ref="B39:D39"/>
    <mergeCell ref="A40:D40"/>
    <mergeCell ref="A44:D44"/>
    <mergeCell ref="A41:A43"/>
    <mergeCell ref="B41:D41"/>
    <mergeCell ref="B42:D42"/>
    <mergeCell ref="B43:D43"/>
  </mergeCells>
  <printOptions/>
  <pageMargins left="0.3937007874015748" right="0.3937007874015748" top="0.5905511811023623" bottom="0.5905511811023623" header="0.5118110236220472" footer="0.3937007874015748"/>
  <pageSetup horizontalDpi="300" verticalDpi="300" orientation="portrait" paperSize="9" scale="99" r:id="rId2"/>
  <headerFooter alignWithMargins="0">
    <oddFooter>&amp;C－8－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BR60"/>
  <sheetViews>
    <sheetView showGridLines="0" workbookViewId="0" topLeftCell="BE1">
      <selection activeCell="BT57" sqref="BT57"/>
    </sheetView>
  </sheetViews>
  <sheetFormatPr defaultColWidth="9.00390625" defaultRowHeight="13.5"/>
  <cols>
    <col min="1" max="1" width="16.125" style="3" customWidth="1"/>
    <col min="2" max="2" width="6.00390625" style="4" bestFit="1" customWidth="1"/>
    <col min="3" max="13" width="6.75390625" style="3" customWidth="1"/>
    <col min="14" max="14" width="7.375" style="3" customWidth="1"/>
    <col min="15" max="15" width="16.625" style="3" customWidth="1"/>
    <col min="16" max="16" width="6.00390625" style="4" bestFit="1" customWidth="1"/>
    <col min="17" max="28" width="6.75390625" style="3" customWidth="1"/>
    <col min="29" max="29" width="16.625" style="3" customWidth="1"/>
    <col min="30" max="30" width="6.00390625" style="4" bestFit="1" customWidth="1"/>
    <col min="31" max="42" width="6.75390625" style="3" customWidth="1"/>
    <col min="43" max="43" width="16.625" style="3" customWidth="1"/>
    <col min="44" max="44" width="6.00390625" style="4" bestFit="1" customWidth="1"/>
    <col min="45" max="56" width="6.75390625" style="3" customWidth="1"/>
    <col min="57" max="57" width="16.625" style="3" customWidth="1"/>
    <col min="58" max="58" width="6.00390625" style="4" bestFit="1" customWidth="1"/>
    <col min="59" max="70" width="6.75390625" style="3" customWidth="1"/>
    <col min="71" max="16384" width="9.00390625" style="3" customWidth="1"/>
  </cols>
  <sheetData>
    <row r="1" spans="1:58" ht="17.25">
      <c r="A1" s="84" t="s">
        <v>453</v>
      </c>
      <c r="C1" s="2"/>
      <c r="D1" s="2"/>
      <c r="E1" s="2"/>
      <c r="F1" s="2"/>
      <c r="G1" s="2"/>
      <c r="H1" s="2"/>
      <c r="O1" s="84"/>
      <c r="P1" s="1"/>
      <c r="AC1" s="84"/>
      <c r="AD1" s="1"/>
      <c r="AQ1" s="84"/>
      <c r="AR1" s="1"/>
      <c r="BE1" s="84"/>
      <c r="BF1" s="1"/>
    </row>
    <row r="2" spans="1:69" ht="18" thickBot="1">
      <c r="A2" s="119" t="s">
        <v>283</v>
      </c>
      <c r="B2" s="1"/>
      <c r="C2" s="2"/>
      <c r="D2" s="2"/>
      <c r="E2" s="2"/>
      <c r="F2" s="2"/>
      <c r="G2" s="2"/>
      <c r="H2" s="2"/>
      <c r="M2" s="82" t="s">
        <v>282</v>
      </c>
      <c r="O2" s="119" t="s">
        <v>283</v>
      </c>
      <c r="P2" s="1"/>
      <c r="AA2" s="82" t="s">
        <v>282</v>
      </c>
      <c r="AB2" s="82"/>
      <c r="AC2" s="119" t="s">
        <v>283</v>
      </c>
      <c r="AO2" s="82" t="s">
        <v>282</v>
      </c>
      <c r="AQ2" s="119" t="s">
        <v>283</v>
      </c>
      <c r="BC2" s="82" t="s">
        <v>282</v>
      </c>
      <c r="BE2" s="119" t="s">
        <v>283</v>
      </c>
      <c r="BP2" s="82"/>
      <c r="BQ2" s="82" t="s">
        <v>282</v>
      </c>
    </row>
    <row r="3" spans="1:70" s="80" customFormat="1" ht="15" customHeight="1">
      <c r="A3" s="455" t="s">
        <v>261</v>
      </c>
      <c r="B3" s="434" t="s">
        <v>19</v>
      </c>
      <c r="C3" s="440" t="s">
        <v>266</v>
      </c>
      <c r="D3" s="438"/>
      <c r="E3" s="438"/>
      <c r="F3" s="438"/>
      <c r="G3" s="438"/>
      <c r="H3" s="441"/>
      <c r="I3" s="452" t="s">
        <v>268</v>
      </c>
      <c r="J3" s="453"/>
      <c r="K3" s="453"/>
      <c r="L3" s="453"/>
      <c r="M3" s="453"/>
      <c r="N3" s="454"/>
      <c r="O3" s="449" t="s">
        <v>261</v>
      </c>
      <c r="P3" s="434" t="s">
        <v>19</v>
      </c>
      <c r="Q3" s="452" t="s">
        <v>269</v>
      </c>
      <c r="R3" s="453"/>
      <c r="S3" s="453"/>
      <c r="T3" s="453"/>
      <c r="U3" s="453"/>
      <c r="V3" s="454"/>
      <c r="W3" s="440" t="s">
        <v>22</v>
      </c>
      <c r="X3" s="438"/>
      <c r="Y3" s="438"/>
      <c r="Z3" s="438"/>
      <c r="AA3" s="438"/>
      <c r="AB3" s="441"/>
      <c r="AC3" s="449" t="s">
        <v>261</v>
      </c>
      <c r="AD3" s="434" t="s">
        <v>19</v>
      </c>
      <c r="AE3" s="437" t="s">
        <v>20</v>
      </c>
      <c r="AF3" s="438"/>
      <c r="AG3" s="438"/>
      <c r="AH3" s="438"/>
      <c r="AI3" s="438"/>
      <c r="AJ3" s="439"/>
      <c r="AK3" s="452" t="s">
        <v>270</v>
      </c>
      <c r="AL3" s="453"/>
      <c r="AM3" s="453"/>
      <c r="AN3" s="453"/>
      <c r="AO3" s="453"/>
      <c r="AP3" s="454"/>
      <c r="AQ3" s="449" t="s">
        <v>261</v>
      </c>
      <c r="AR3" s="434" t="s">
        <v>19</v>
      </c>
      <c r="AS3" s="437" t="s">
        <v>24</v>
      </c>
      <c r="AT3" s="438"/>
      <c r="AU3" s="438"/>
      <c r="AV3" s="438"/>
      <c r="AW3" s="438"/>
      <c r="AX3" s="439"/>
      <c r="AY3" s="440" t="s">
        <v>21</v>
      </c>
      <c r="AZ3" s="438"/>
      <c r="BA3" s="438"/>
      <c r="BB3" s="438"/>
      <c r="BC3" s="438"/>
      <c r="BD3" s="441"/>
      <c r="BE3" s="449" t="s">
        <v>261</v>
      </c>
      <c r="BF3" s="434" t="s">
        <v>19</v>
      </c>
      <c r="BG3" s="437" t="s">
        <v>281</v>
      </c>
      <c r="BH3" s="438"/>
      <c r="BI3" s="438"/>
      <c r="BJ3" s="438"/>
      <c r="BK3" s="438"/>
      <c r="BL3" s="439"/>
      <c r="BM3" s="440" t="s">
        <v>23</v>
      </c>
      <c r="BN3" s="438"/>
      <c r="BO3" s="438"/>
      <c r="BP3" s="438"/>
      <c r="BQ3" s="438"/>
      <c r="BR3" s="441"/>
    </row>
    <row r="4" spans="1:70" s="80" customFormat="1" ht="15" customHeight="1">
      <c r="A4" s="456"/>
      <c r="B4" s="435"/>
      <c r="C4" s="445" t="s">
        <v>354</v>
      </c>
      <c r="D4" s="442"/>
      <c r="E4" s="442"/>
      <c r="F4" s="442"/>
      <c r="G4" s="443" t="s">
        <v>337</v>
      </c>
      <c r="H4" s="446"/>
      <c r="I4" s="445" t="s">
        <v>354</v>
      </c>
      <c r="J4" s="442"/>
      <c r="K4" s="442"/>
      <c r="L4" s="442"/>
      <c r="M4" s="443" t="s">
        <v>337</v>
      </c>
      <c r="N4" s="446"/>
      <c r="O4" s="450"/>
      <c r="P4" s="435"/>
      <c r="Q4" s="445" t="s">
        <v>354</v>
      </c>
      <c r="R4" s="442"/>
      <c r="S4" s="442"/>
      <c r="T4" s="442"/>
      <c r="U4" s="443" t="s">
        <v>337</v>
      </c>
      <c r="V4" s="446"/>
      <c r="W4" s="445" t="s">
        <v>354</v>
      </c>
      <c r="X4" s="442"/>
      <c r="Y4" s="442"/>
      <c r="Z4" s="442"/>
      <c r="AA4" s="443" t="s">
        <v>337</v>
      </c>
      <c r="AB4" s="446"/>
      <c r="AC4" s="450"/>
      <c r="AD4" s="435"/>
      <c r="AE4" s="442" t="s">
        <v>354</v>
      </c>
      <c r="AF4" s="442"/>
      <c r="AG4" s="442"/>
      <c r="AH4" s="442"/>
      <c r="AI4" s="443" t="s">
        <v>337</v>
      </c>
      <c r="AJ4" s="444"/>
      <c r="AK4" s="445" t="s">
        <v>354</v>
      </c>
      <c r="AL4" s="442"/>
      <c r="AM4" s="442"/>
      <c r="AN4" s="442"/>
      <c r="AO4" s="443" t="s">
        <v>337</v>
      </c>
      <c r="AP4" s="446"/>
      <c r="AQ4" s="450"/>
      <c r="AR4" s="435"/>
      <c r="AS4" s="442" t="s">
        <v>354</v>
      </c>
      <c r="AT4" s="442"/>
      <c r="AU4" s="442"/>
      <c r="AV4" s="442"/>
      <c r="AW4" s="443" t="s">
        <v>337</v>
      </c>
      <c r="AX4" s="444"/>
      <c r="AY4" s="445" t="s">
        <v>354</v>
      </c>
      <c r="AZ4" s="442"/>
      <c r="BA4" s="442"/>
      <c r="BB4" s="442"/>
      <c r="BC4" s="443" t="s">
        <v>337</v>
      </c>
      <c r="BD4" s="446"/>
      <c r="BE4" s="450"/>
      <c r="BF4" s="435"/>
      <c r="BG4" s="442" t="s">
        <v>354</v>
      </c>
      <c r="BH4" s="442"/>
      <c r="BI4" s="442"/>
      <c r="BJ4" s="442"/>
      <c r="BK4" s="443" t="s">
        <v>337</v>
      </c>
      <c r="BL4" s="444"/>
      <c r="BM4" s="447" t="s">
        <v>354</v>
      </c>
      <c r="BN4" s="448"/>
      <c r="BO4" s="448"/>
      <c r="BP4" s="448"/>
      <c r="BQ4" s="443" t="s">
        <v>337</v>
      </c>
      <c r="BR4" s="446"/>
    </row>
    <row r="5" spans="1:70" s="80" customFormat="1" ht="15" customHeight="1" thickBot="1">
      <c r="A5" s="457"/>
      <c r="B5" s="436"/>
      <c r="C5" s="116" t="s">
        <v>25</v>
      </c>
      <c r="D5" s="111" t="s">
        <v>271</v>
      </c>
      <c r="E5" s="112" t="s">
        <v>293</v>
      </c>
      <c r="F5" s="111" t="s">
        <v>271</v>
      </c>
      <c r="G5" s="113" t="s">
        <v>25</v>
      </c>
      <c r="H5" s="220" t="s">
        <v>293</v>
      </c>
      <c r="I5" s="116" t="s">
        <v>25</v>
      </c>
      <c r="J5" s="111" t="s">
        <v>271</v>
      </c>
      <c r="K5" s="112" t="s">
        <v>293</v>
      </c>
      <c r="L5" s="111" t="s">
        <v>271</v>
      </c>
      <c r="M5" s="113" t="s">
        <v>25</v>
      </c>
      <c r="N5" s="114" t="s">
        <v>293</v>
      </c>
      <c r="O5" s="451"/>
      <c r="P5" s="436"/>
      <c r="Q5" s="116" t="s">
        <v>25</v>
      </c>
      <c r="R5" s="111" t="s">
        <v>271</v>
      </c>
      <c r="S5" s="112" t="s">
        <v>293</v>
      </c>
      <c r="T5" s="111" t="s">
        <v>271</v>
      </c>
      <c r="U5" s="113" t="s">
        <v>25</v>
      </c>
      <c r="V5" s="220" t="s">
        <v>293</v>
      </c>
      <c r="W5" s="116" t="s">
        <v>25</v>
      </c>
      <c r="X5" s="111" t="s">
        <v>271</v>
      </c>
      <c r="Y5" s="112" t="s">
        <v>293</v>
      </c>
      <c r="Z5" s="111" t="s">
        <v>271</v>
      </c>
      <c r="AA5" s="113" t="s">
        <v>25</v>
      </c>
      <c r="AB5" s="114" t="s">
        <v>293</v>
      </c>
      <c r="AC5" s="451"/>
      <c r="AD5" s="436"/>
      <c r="AE5" s="110" t="s">
        <v>25</v>
      </c>
      <c r="AF5" s="111" t="s">
        <v>271</v>
      </c>
      <c r="AG5" s="112" t="s">
        <v>293</v>
      </c>
      <c r="AH5" s="111" t="s">
        <v>271</v>
      </c>
      <c r="AI5" s="113" t="s">
        <v>25</v>
      </c>
      <c r="AJ5" s="115" t="s">
        <v>293</v>
      </c>
      <c r="AK5" s="116" t="s">
        <v>25</v>
      </c>
      <c r="AL5" s="111" t="s">
        <v>271</v>
      </c>
      <c r="AM5" s="112" t="s">
        <v>293</v>
      </c>
      <c r="AN5" s="111" t="s">
        <v>271</v>
      </c>
      <c r="AO5" s="113" t="s">
        <v>25</v>
      </c>
      <c r="AP5" s="114" t="s">
        <v>293</v>
      </c>
      <c r="AQ5" s="451"/>
      <c r="AR5" s="436"/>
      <c r="AS5" s="110" t="s">
        <v>25</v>
      </c>
      <c r="AT5" s="111" t="s">
        <v>271</v>
      </c>
      <c r="AU5" s="112" t="s">
        <v>293</v>
      </c>
      <c r="AV5" s="111" t="s">
        <v>271</v>
      </c>
      <c r="AW5" s="113" t="s">
        <v>25</v>
      </c>
      <c r="AX5" s="115" t="s">
        <v>293</v>
      </c>
      <c r="AY5" s="116" t="s">
        <v>25</v>
      </c>
      <c r="AZ5" s="111" t="s">
        <v>271</v>
      </c>
      <c r="BA5" s="112" t="s">
        <v>293</v>
      </c>
      <c r="BB5" s="111" t="s">
        <v>271</v>
      </c>
      <c r="BC5" s="113" t="s">
        <v>25</v>
      </c>
      <c r="BD5" s="114" t="s">
        <v>293</v>
      </c>
      <c r="BE5" s="451"/>
      <c r="BF5" s="436"/>
      <c r="BG5" s="110" t="s">
        <v>25</v>
      </c>
      <c r="BH5" s="111" t="s">
        <v>271</v>
      </c>
      <c r="BI5" s="112" t="s">
        <v>293</v>
      </c>
      <c r="BJ5" s="111" t="s">
        <v>271</v>
      </c>
      <c r="BK5" s="113" t="s">
        <v>25</v>
      </c>
      <c r="BL5" s="115" t="s">
        <v>293</v>
      </c>
      <c r="BM5" s="116" t="s">
        <v>25</v>
      </c>
      <c r="BN5" s="111" t="s">
        <v>271</v>
      </c>
      <c r="BO5" s="217" t="s">
        <v>293</v>
      </c>
      <c r="BP5" s="111" t="s">
        <v>271</v>
      </c>
      <c r="BQ5" s="181" t="s">
        <v>25</v>
      </c>
      <c r="BR5" s="182" t="s">
        <v>293</v>
      </c>
    </row>
    <row r="6" spans="1:70" s="82" customFormat="1" ht="15" customHeight="1">
      <c r="A6" s="108" t="s">
        <v>294</v>
      </c>
      <c r="B6" s="109"/>
      <c r="C6" s="36"/>
      <c r="D6" s="48"/>
      <c r="E6" s="36">
        <v>269644.33</v>
      </c>
      <c r="F6" s="48">
        <v>1.124</v>
      </c>
      <c r="G6" s="174"/>
      <c r="H6" s="215">
        <v>239838.537</v>
      </c>
      <c r="I6" s="313"/>
      <c r="J6" s="48"/>
      <c r="K6" s="36">
        <v>65464.73</v>
      </c>
      <c r="L6" s="48">
        <v>1.103</v>
      </c>
      <c r="M6" s="211"/>
      <c r="N6" s="215">
        <v>59353.697</v>
      </c>
      <c r="O6" s="183" t="s">
        <v>294</v>
      </c>
      <c r="P6" s="109"/>
      <c r="Q6" s="36"/>
      <c r="R6" s="48"/>
      <c r="S6" s="36">
        <v>74696.14</v>
      </c>
      <c r="T6" s="48">
        <v>1.303</v>
      </c>
      <c r="U6" s="174"/>
      <c r="V6" s="215">
        <v>57311.713</v>
      </c>
      <c r="W6" s="36"/>
      <c r="X6" s="48" t="s">
        <v>1</v>
      </c>
      <c r="Y6" s="36">
        <v>6444.643</v>
      </c>
      <c r="Z6" s="48">
        <v>0.777</v>
      </c>
      <c r="AA6" s="176"/>
      <c r="AB6" s="215">
        <v>8294.608</v>
      </c>
      <c r="AC6" s="183" t="s">
        <v>294</v>
      </c>
      <c r="AD6" s="109"/>
      <c r="AE6" s="36"/>
      <c r="AF6" s="48" t="s">
        <v>1</v>
      </c>
      <c r="AG6" s="36">
        <v>45218.79</v>
      </c>
      <c r="AH6" s="48">
        <v>0.991</v>
      </c>
      <c r="AI6" s="174"/>
      <c r="AJ6" s="305">
        <v>45671.211</v>
      </c>
      <c r="AK6" s="302"/>
      <c r="AL6" s="48" t="s">
        <v>1</v>
      </c>
      <c r="AM6" s="36">
        <v>42791.585</v>
      </c>
      <c r="AN6" s="48">
        <v>0.957</v>
      </c>
      <c r="AO6" s="176"/>
      <c r="AP6" s="215">
        <v>44731.649</v>
      </c>
      <c r="AQ6" s="183" t="s">
        <v>294</v>
      </c>
      <c r="AR6" s="109"/>
      <c r="AS6" s="36"/>
      <c r="AT6" s="48" t="s">
        <v>1</v>
      </c>
      <c r="AU6" s="36">
        <v>25146.68</v>
      </c>
      <c r="AV6" s="48" t="s">
        <v>431</v>
      </c>
      <c r="AW6" s="174"/>
      <c r="AX6" s="214">
        <v>10578.202</v>
      </c>
      <c r="AY6" s="302"/>
      <c r="AZ6" s="48" t="s">
        <v>1</v>
      </c>
      <c r="BA6" s="36">
        <v>17956.015</v>
      </c>
      <c r="BB6" s="48">
        <v>0.725</v>
      </c>
      <c r="BC6" s="176"/>
      <c r="BD6" s="215">
        <v>24773.136</v>
      </c>
      <c r="BE6" s="183" t="s">
        <v>294</v>
      </c>
      <c r="BF6" s="109"/>
      <c r="BG6" s="36"/>
      <c r="BH6" s="48" t="s">
        <v>1</v>
      </c>
      <c r="BI6" s="36">
        <v>26302.503</v>
      </c>
      <c r="BJ6" s="48" t="s">
        <v>433</v>
      </c>
      <c r="BK6" s="36"/>
      <c r="BL6" s="214">
        <v>11675.75</v>
      </c>
      <c r="BM6" s="302"/>
      <c r="BN6" s="48" t="s">
        <v>1</v>
      </c>
      <c r="BO6" s="36">
        <v>2837.299</v>
      </c>
      <c r="BP6" s="48">
        <v>1.047</v>
      </c>
      <c r="BQ6" s="205"/>
      <c r="BR6" s="214">
        <v>2710.813</v>
      </c>
    </row>
    <row r="7" spans="1:70" s="82" customFormat="1" ht="15" customHeight="1">
      <c r="A7" s="98" t="s">
        <v>284</v>
      </c>
      <c r="B7" s="104" t="s">
        <v>6</v>
      </c>
      <c r="C7" s="204" t="s">
        <v>489</v>
      </c>
      <c r="D7" s="48" t="s">
        <v>341</v>
      </c>
      <c r="E7" s="204" t="s">
        <v>489</v>
      </c>
      <c r="F7" s="48" t="s">
        <v>341</v>
      </c>
      <c r="G7" s="36">
        <v>1</v>
      </c>
      <c r="H7" s="215">
        <v>1.421</v>
      </c>
      <c r="I7" s="314" t="s">
        <v>340</v>
      </c>
      <c r="J7" s="48" t="s">
        <v>341</v>
      </c>
      <c r="K7" s="204" t="s">
        <v>340</v>
      </c>
      <c r="L7" s="48" t="s">
        <v>341</v>
      </c>
      <c r="M7" s="36">
        <v>1</v>
      </c>
      <c r="N7" s="215">
        <v>1.421</v>
      </c>
      <c r="O7" s="187" t="s">
        <v>284</v>
      </c>
      <c r="P7" s="104" t="s">
        <v>6</v>
      </c>
      <c r="Q7" s="36"/>
      <c r="R7" s="48"/>
      <c r="S7" s="36"/>
      <c r="T7" s="48" t="s">
        <v>1</v>
      </c>
      <c r="U7" s="36"/>
      <c r="V7" s="215"/>
      <c r="W7" s="36">
        <v>8</v>
      </c>
      <c r="X7" s="48" t="s">
        <v>429</v>
      </c>
      <c r="Y7" s="36">
        <v>208.24</v>
      </c>
      <c r="Z7" s="48" t="s">
        <v>428</v>
      </c>
      <c r="AA7" s="36">
        <v>2</v>
      </c>
      <c r="AB7" s="215">
        <v>2.1</v>
      </c>
      <c r="AC7" s="187" t="s">
        <v>189</v>
      </c>
      <c r="AD7" s="104" t="s">
        <v>2</v>
      </c>
      <c r="AE7" s="36">
        <v>1000</v>
      </c>
      <c r="AF7" s="48">
        <v>1.477</v>
      </c>
      <c r="AG7" s="36">
        <v>1635.194</v>
      </c>
      <c r="AH7" s="48">
        <v>1.989</v>
      </c>
      <c r="AI7" s="36">
        <v>677</v>
      </c>
      <c r="AJ7" s="215">
        <v>821.992</v>
      </c>
      <c r="AK7" s="302">
        <v>991</v>
      </c>
      <c r="AL7" s="48">
        <v>1.576</v>
      </c>
      <c r="AM7" s="36">
        <v>1634.023</v>
      </c>
      <c r="AN7" s="48" t="s">
        <v>430</v>
      </c>
      <c r="AO7" s="36">
        <v>629</v>
      </c>
      <c r="AP7" s="215">
        <v>804.945</v>
      </c>
      <c r="AQ7" s="187" t="s">
        <v>189</v>
      </c>
      <c r="AR7" s="104" t="s">
        <v>2</v>
      </c>
      <c r="AS7" s="36">
        <v>514</v>
      </c>
      <c r="AT7" s="48">
        <v>0.803</v>
      </c>
      <c r="AU7" s="36">
        <v>84.512</v>
      </c>
      <c r="AV7" s="48">
        <v>0.998</v>
      </c>
      <c r="AW7" s="36">
        <v>640</v>
      </c>
      <c r="AX7" s="215">
        <v>84.688</v>
      </c>
      <c r="AY7" s="302">
        <v>6</v>
      </c>
      <c r="AZ7" s="48">
        <v>0.067</v>
      </c>
      <c r="BA7" s="36">
        <v>14.77</v>
      </c>
      <c r="BB7" s="48">
        <v>0.499</v>
      </c>
      <c r="BC7" s="36">
        <v>89</v>
      </c>
      <c r="BD7" s="215">
        <v>29.621</v>
      </c>
      <c r="BE7" s="187" t="s">
        <v>189</v>
      </c>
      <c r="BF7" s="104" t="s">
        <v>2</v>
      </c>
      <c r="BG7" s="36">
        <v>8930</v>
      </c>
      <c r="BH7" s="48">
        <v>0.706</v>
      </c>
      <c r="BI7" s="36">
        <v>1108.385</v>
      </c>
      <c r="BJ7" s="48">
        <v>0.698</v>
      </c>
      <c r="BK7" s="36">
        <v>12642</v>
      </c>
      <c r="BL7" s="215">
        <v>1587.066</v>
      </c>
      <c r="BM7" s="302">
        <v>21</v>
      </c>
      <c r="BN7" s="48">
        <v>1.75</v>
      </c>
      <c r="BO7" s="36">
        <v>1.574</v>
      </c>
      <c r="BP7" s="48">
        <v>1.711</v>
      </c>
      <c r="BQ7" s="36">
        <v>12</v>
      </c>
      <c r="BR7" s="215">
        <v>0.92</v>
      </c>
    </row>
    <row r="8" spans="1:70" s="82" customFormat="1" ht="14.25" customHeight="1">
      <c r="A8" s="99" t="s">
        <v>189</v>
      </c>
      <c r="B8" s="104" t="s">
        <v>2</v>
      </c>
      <c r="C8" s="36">
        <v>94179</v>
      </c>
      <c r="D8" s="48">
        <v>0.805</v>
      </c>
      <c r="E8" s="36">
        <v>23382.676</v>
      </c>
      <c r="F8" s="48">
        <v>1.267</v>
      </c>
      <c r="G8" s="36">
        <v>116978</v>
      </c>
      <c r="H8" s="215">
        <v>18455.878</v>
      </c>
      <c r="I8" s="313">
        <v>9400</v>
      </c>
      <c r="J8" s="48">
        <v>0.339</v>
      </c>
      <c r="K8" s="36">
        <v>1129.826</v>
      </c>
      <c r="L8" s="48">
        <v>0.546</v>
      </c>
      <c r="M8" s="36">
        <v>27747</v>
      </c>
      <c r="N8" s="215">
        <v>2070.845</v>
      </c>
      <c r="O8" s="121" t="s">
        <v>189</v>
      </c>
      <c r="P8" s="104" t="s">
        <v>2</v>
      </c>
      <c r="Q8" s="36">
        <v>76759</v>
      </c>
      <c r="R8" s="48">
        <v>0.938</v>
      </c>
      <c r="S8" s="36">
        <v>16841.642</v>
      </c>
      <c r="T8" s="48">
        <v>1.437</v>
      </c>
      <c r="U8" s="36">
        <v>81793</v>
      </c>
      <c r="V8" s="215">
        <v>11721.25</v>
      </c>
      <c r="W8" s="36">
        <v>5335</v>
      </c>
      <c r="X8" s="48">
        <v>0.58</v>
      </c>
      <c r="Y8" s="36">
        <v>1523.102</v>
      </c>
      <c r="Z8" s="48">
        <v>0.674</v>
      </c>
      <c r="AA8" s="36">
        <v>9205</v>
      </c>
      <c r="AB8" s="215">
        <v>2260.022</v>
      </c>
      <c r="AC8" s="121" t="s">
        <v>295</v>
      </c>
      <c r="AD8" s="104" t="s">
        <v>35</v>
      </c>
      <c r="AE8" s="36">
        <v>217277</v>
      </c>
      <c r="AF8" s="48">
        <v>1.497</v>
      </c>
      <c r="AG8" s="36">
        <v>47.603</v>
      </c>
      <c r="AH8" s="48">
        <v>0.848</v>
      </c>
      <c r="AI8" s="36">
        <v>145110</v>
      </c>
      <c r="AJ8" s="215">
        <v>56.167</v>
      </c>
      <c r="AK8" s="302">
        <v>217277</v>
      </c>
      <c r="AL8" s="48">
        <v>1.497</v>
      </c>
      <c r="AM8" s="36">
        <v>47.603</v>
      </c>
      <c r="AN8" s="48">
        <v>0.848</v>
      </c>
      <c r="AO8" s="36">
        <v>145110</v>
      </c>
      <c r="AP8" s="215">
        <v>56.167</v>
      </c>
      <c r="AQ8" s="121" t="s">
        <v>18</v>
      </c>
      <c r="AR8" s="104" t="s">
        <v>2</v>
      </c>
      <c r="AS8" s="36">
        <v>180</v>
      </c>
      <c r="AT8" s="48">
        <v>1.25</v>
      </c>
      <c r="AU8" s="36">
        <v>14.771</v>
      </c>
      <c r="AV8" s="48">
        <v>1.25</v>
      </c>
      <c r="AW8" s="36">
        <v>144</v>
      </c>
      <c r="AX8" s="215">
        <v>11.817</v>
      </c>
      <c r="AY8" s="302"/>
      <c r="AZ8" s="48"/>
      <c r="BA8" s="36"/>
      <c r="BB8" s="48"/>
      <c r="BC8" s="36"/>
      <c r="BD8" s="215"/>
      <c r="BE8" s="121" t="s">
        <v>295</v>
      </c>
      <c r="BF8" s="104" t="s">
        <v>2</v>
      </c>
      <c r="BG8" s="36">
        <v>3.915</v>
      </c>
      <c r="BH8" s="48">
        <v>0.013</v>
      </c>
      <c r="BI8" s="36">
        <v>3.458</v>
      </c>
      <c r="BJ8" s="48">
        <v>0.403</v>
      </c>
      <c r="BK8" s="36">
        <v>312</v>
      </c>
      <c r="BL8" s="215">
        <v>8.58</v>
      </c>
      <c r="BM8" s="302"/>
      <c r="BN8" s="48"/>
      <c r="BO8" s="36"/>
      <c r="BP8" s="48"/>
      <c r="BQ8" s="36"/>
      <c r="BR8" s="215"/>
    </row>
    <row r="9" spans="1:70" s="82" customFormat="1" ht="15" customHeight="1">
      <c r="A9" s="99" t="s">
        <v>18</v>
      </c>
      <c r="B9" s="104" t="s">
        <v>2</v>
      </c>
      <c r="C9" s="36">
        <v>20878</v>
      </c>
      <c r="D9" s="48">
        <v>0.937</v>
      </c>
      <c r="E9" s="36">
        <v>1000.969</v>
      </c>
      <c r="F9" s="48">
        <v>0.99</v>
      </c>
      <c r="G9" s="36">
        <v>22286</v>
      </c>
      <c r="H9" s="215">
        <v>1011.406</v>
      </c>
      <c r="I9" s="313">
        <v>90</v>
      </c>
      <c r="J9" s="48">
        <v>0.556</v>
      </c>
      <c r="K9" s="36">
        <v>6.694</v>
      </c>
      <c r="L9" s="48">
        <v>0.461</v>
      </c>
      <c r="M9" s="36">
        <v>162</v>
      </c>
      <c r="N9" s="215">
        <v>14.521</v>
      </c>
      <c r="O9" s="121" t="s">
        <v>18</v>
      </c>
      <c r="P9" s="104" t="s">
        <v>2</v>
      </c>
      <c r="Q9" s="36">
        <v>126</v>
      </c>
      <c r="R9" s="48">
        <v>1.167</v>
      </c>
      <c r="S9" s="36">
        <v>7.564</v>
      </c>
      <c r="T9" s="48">
        <v>1.222</v>
      </c>
      <c r="U9" s="36">
        <v>108</v>
      </c>
      <c r="V9" s="215">
        <v>6.188</v>
      </c>
      <c r="W9" s="204" t="s">
        <v>340</v>
      </c>
      <c r="X9" s="48" t="s">
        <v>341</v>
      </c>
      <c r="Y9" s="204" t="s">
        <v>340</v>
      </c>
      <c r="Z9" s="48" t="s">
        <v>341</v>
      </c>
      <c r="AA9" s="36">
        <v>72</v>
      </c>
      <c r="AB9" s="215">
        <v>4.53</v>
      </c>
      <c r="AC9" s="121" t="s">
        <v>300</v>
      </c>
      <c r="AD9" s="104"/>
      <c r="AE9" s="36"/>
      <c r="AF9" s="48" t="s">
        <v>1</v>
      </c>
      <c r="AG9" s="36"/>
      <c r="AH9" s="48" t="s">
        <v>1</v>
      </c>
      <c r="AI9" s="36"/>
      <c r="AJ9" s="219"/>
      <c r="AK9" s="302"/>
      <c r="AL9" s="48" t="s">
        <v>1</v>
      </c>
      <c r="AM9" s="36"/>
      <c r="AN9" s="48" t="s">
        <v>1</v>
      </c>
      <c r="AO9" s="36"/>
      <c r="AP9" s="219" t="s">
        <v>342</v>
      </c>
      <c r="AQ9" s="121" t="s">
        <v>10</v>
      </c>
      <c r="AR9" s="104"/>
      <c r="AS9" s="36"/>
      <c r="AT9" s="48"/>
      <c r="AU9" s="36"/>
      <c r="AV9" s="48" t="s">
        <v>1</v>
      </c>
      <c r="AW9" s="36"/>
      <c r="AX9" s="215"/>
      <c r="AY9" s="302"/>
      <c r="AZ9" s="48" t="s">
        <v>1</v>
      </c>
      <c r="BA9" s="36">
        <v>60.193</v>
      </c>
      <c r="BB9" s="48">
        <v>0.432</v>
      </c>
      <c r="BC9" s="36"/>
      <c r="BD9" s="215">
        <v>139.272</v>
      </c>
      <c r="BE9" s="121" t="s">
        <v>9</v>
      </c>
      <c r="BF9" s="104" t="s">
        <v>2</v>
      </c>
      <c r="BG9" s="36">
        <v>35</v>
      </c>
      <c r="BH9" s="48">
        <v>0.01</v>
      </c>
      <c r="BI9" s="36">
        <v>1.172</v>
      </c>
      <c r="BJ9" s="48">
        <v>0.069</v>
      </c>
      <c r="BK9" s="36">
        <v>3376</v>
      </c>
      <c r="BL9" s="215">
        <v>16.957</v>
      </c>
      <c r="BM9" s="302">
        <v>86933</v>
      </c>
      <c r="BN9" s="48">
        <v>1.091</v>
      </c>
      <c r="BO9" s="36">
        <v>22.248</v>
      </c>
      <c r="BP9" s="48">
        <v>2.75</v>
      </c>
      <c r="BQ9" s="36">
        <v>79660</v>
      </c>
      <c r="BR9" s="215">
        <v>8.091</v>
      </c>
    </row>
    <row r="10" spans="1:70" s="82" customFormat="1" ht="15" customHeight="1">
      <c r="A10" s="100" t="s">
        <v>272</v>
      </c>
      <c r="B10" s="104" t="s">
        <v>2</v>
      </c>
      <c r="C10" s="36">
        <v>9080</v>
      </c>
      <c r="D10" s="48">
        <v>1.03</v>
      </c>
      <c r="E10" s="36">
        <v>1171.092</v>
      </c>
      <c r="F10" s="48">
        <v>1.26</v>
      </c>
      <c r="G10" s="36">
        <v>8815</v>
      </c>
      <c r="H10" s="215">
        <v>929.374</v>
      </c>
      <c r="I10" s="313">
        <v>2807</v>
      </c>
      <c r="J10" s="48" t="s">
        <v>420</v>
      </c>
      <c r="K10" s="36">
        <v>437.474</v>
      </c>
      <c r="L10" s="48" t="s">
        <v>431</v>
      </c>
      <c r="M10" s="36">
        <v>1008</v>
      </c>
      <c r="N10" s="215">
        <v>179.793</v>
      </c>
      <c r="O10" s="222" t="s">
        <v>272</v>
      </c>
      <c r="P10" s="104" t="s">
        <v>2</v>
      </c>
      <c r="Q10" s="36">
        <v>19</v>
      </c>
      <c r="R10" s="48">
        <v>0.012</v>
      </c>
      <c r="S10" s="36">
        <v>2.368</v>
      </c>
      <c r="T10" s="48">
        <v>0.015</v>
      </c>
      <c r="U10" s="36">
        <v>1629</v>
      </c>
      <c r="V10" s="215">
        <v>162.715</v>
      </c>
      <c r="W10" s="36"/>
      <c r="X10" s="48"/>
      <c r="Y10" s="36"/>
      <c r="Z10" s="48"/>
      <c r="AA10" s="36"/>
      <c r="AB10" s="215"/>
      <c r="AC10" s="121" t="s">
        <v>10</v>
      </c>
      <c r="AD10" s="104"/>
      <c r="AE10" s="36"/>
      <c r="AF10" s="48" t="s">
        <v>1</v>
      </c>
      <c r="AG10" s="36">
        <v>31.914</v>
      </c>
      <c r="AH10" s="48">
        <v>0.818</v>
      </c>
      <c r="AI10" s="36"/>
      <c r="AJ10" s="215">
        <v>39.038</v>
      </c>
      <c r="AK10" s="302"/>
      <c r="AL10" s="48" t="s">
        <v>1</v>
      </c>
      <c r="AM10" s="36">
        <v>31.914</v>
      </c>
      <c r="AN10" s="48">
        <v>0.818</v>
      </c>
      <c r="AO10" s="36"/>
      <c r="AP10" s="215">
        <v>39.038</v>
      </c>
      <c r="AQ10" s="121" t="s">
        <v>308</v>
      </c>
      <c r="AR10" s="104"/>
      <c r="AS10" s="36"/>
      <c r="AT10" s="48"/>
      <c r="AU10" s="36"/>
      <c r="AV10" s="48" t="s">
        <v>1</v>
      </c>
      <c r="AW10" s="36"/>
      <c r="AX10" s="215"/>
      <c r="AY10" s="302"/>
      <c r="AZ10" s="48" t="s">
        <v>1</v>
      </c>
      <c r="BA10" s="36"/>
      <c r="BB10" s="48" t="s">
        <v>1</v>
      </c>
      <c r="BC10" s="204" t="s">
        <v>342</v>
      </c>
      <c r="BD10" s="221" t="s">
        <v>342</v>
      </c>
      <c r="BE10" s="121" t="s">
        <v>14</v>
      </c>
      <c r="BF10" s="104"/>
      <c r="BG10" s="36"/>
      <c r="BH10" s="48" t="s">
        <v>1</v>
      </c>
      <c r="BI10" s="36">
        <v>199.83</v>
      </c>
      <c r="BJ10" s="48" t="s">
        <v>434</v>
      </c>
      <c r="BK10" s="36"/>
      <c r="BL10" s="215">
        <v>80.881</v>
      </c>
      <c r="BM10" s="302"/>
      <c r="BN10" s="48"/>
      <c r="BO10" s="36"/>
      <c r="BP10" s="48"/>
      <c r="BQ10" s="36"/>
      <c r="BR10" s="215"/>
    </row>
    <row r="11" spans="1:70" s="82" customFormat="1" ht="15" customHeight="1">
      <c r="A11" s="99" t="s">
        <v>190</v>
      </c>
      <c r="B11" s="104" t="s">
        <v>2</v>
      </c>
      <c r="C11" s="36">
        <v>91738</v>
      </c>
      <c r="D11" s="48">
        <v>1.212</v>
      </c>
      <c r="E11" s="36">
        <v>3494.58</v>
      </c>
      <c r="F11" s="48">
        <v>1.146</v>
      </c>
      <c r="G11" s="36">
        <v>75710</v>
      </c>
      <c r="H11" s="215">
        <v>3049.726</v>
      </c>
      <c r="I11" s="313">
        <v>34243</v>
      </c>
      <c r="J11" s="48">
        <v>0.932</v>
      </c>
      <c r="K11" s="36">
        <v>1694.85</v>
      </c>
      <c r="L11" s="48">
        <v>0.983</v>
      </c>
      <c r="M11" s="36">
        <v>36730</v>
      </c>
      <c r="N11" s="215">
        <v>1724.388</v>
      </c>
      <c r="O11" s="121" t="s">
        <v>190</v>
      </c>
      <c r="P11" s="104" t="s">
        <v>2</v>
      </c>
      <c r="Q11" s="36">
        <v>40829</v>
      </c>
      <c r="R11" s="48">
        <v>1.607</v>
      </c>
      <c r="S11" s="36">
        <v>1123.27</v>
      </c>
      <c r="T11" s="48">
        <v>1.324</v>
      </c>
      <c r="U11" s="36">
        <v>25404</v>
      </c>
      <c r="V11" s="215">
        <v>848.1</v>
      </c>
      <c r="W11" s="36"/>
      <c r="X11" s="48"/>
      <c r="Y11" s="36"/>
      <c r="Z11" s="48"/>
      <c r="AA11" s="36"/>
      <c r="AB11" s="215"/>
      <c r="AC11" s="121" t="s">
        <v>9</v>
      </c>
      <c r="AD11" s="104" t="s">
        <v>2</v>
      </c>
      <c r="AE11" s="36">
        <v>39360</v>
      </c>
      <c r="AF11" s="48" t="s">
        <v>339</v>
      </c>
      <c r="AG11" s="36">
        <v>93.317</v>
      </c>
      <c r="AH11" s="48" t="s">
        <v>339</v>
      </c>
      <c r="AI11" s="204" t="s">
        <v>340</v>
      </c>
      <c r="AJ11" s="219" t="s">
        <v>340</v>
      </c>
      <c r="AK11" s="302">
        <v>39360</v>
      </c>
      <c r="AL11" s="48" t="s">
        <v>339</v>
      </c>
      <c r="AM11" s="36">
        <v>93.317</v>
      </c>
      <c r="AN11" s="48" t="s">
        <v>339</v>
      </c>
      <c r="AO11" s="204" t="s">
        <v>350</v>
      </c>
      <c r="AP11" s="219" t="s">
        <v>342</v>
      </c>
      <c r="AQ11" s="121" t="s">
        <v>7</v>
      </c>
      <c r="AR11" s="104"/>
      <c r="AS11" s="36"/>
      <c r="AT11" s="48"/>
      <c r="AU11" s="36"/>
      <c r="AV11" s="48" t="s">
        <v>1</v>
      </c>
      <c r="AW11" s="36"/>
      <c r="AX11" s="215"/>
      <c r="AY11" s="302"/>
      <c r="AZ11" s="48" t="s">
        <v>1</v>
      </c>
      <c r="BA11" s="36">
        <v>397.106</v>
      </c>
      <c r="BB11" s="48">
        <v>0.901</v>
      </c>
      <c r="BC11" s="36" t="s">
        <v>351</v>
      </c>
      <c r="BD11" s="215">
        <v>440.559</v>
      </c>
      <c r="BE11" s="121" t="s">
        <v>288</v>
      </c>
      <c r="BF11" s="104" t="s">
        <v>2</v>
      </c>
      <c r="BG11" s="36">
        <v>156</v>
      </c>
      <c r="BH11" s="48" t="s">
        <v>420</v>
      </c>
      <c r="BI11" s="36">
        <v>107.109</v>
      </c>
      <c r="BJ11" s="48" t="s">
        <v>435</v>
      </c>
      <c r="BK11" s="36">
        <v>56</v>
      </c>
      <c r="BL11" s="215">
        <v>51.961</v>
      </c>
      <c r="BM11" s="302"/>
      <c r="BN11" s="48"/>
      <c r="BO11" s="36"/>
      <c r="BP11" s="48"/>
      <c r="BQ11" s="36"/>
      <c r="BR11" s="215"/>
    </row>
    <row r="12" spans="1:70" s="82" customFormat="1" ht="15" customHeight="1">
      <c r="A12" s="99" t="s">
        <v>191</v>
      </c>
      <c r="B12" s="104" t="s">
        <v>2</v>
      </c>
      <c r="C12" s="36">
        <v>821265</v>
      </c>
      <c r="D12" s="48">
        <v>1.218</v>
      </c>
      <c r="E12" s="36">
        <v>20728.268</v>
      </c>
      <c r="F12" s="48">
        <v>1.161</v>
      </c>
      <c r="G12" s="36">
        <v>674194</v>
      </c>
      <c r="H12" s="215">
        <v>17848.313</v>
      </c>
      <c r="I12" s="313">
        <v>286036</v>
      </c>
      <c r="J12" s="48">
        <v>1.289</v>
      </c>
      <c r="K12" s="36">
        <v>7371.625</v>
      </c>
      <c r="L12" s="48">
        <v>1.236</v>
      </c>
      <c r="M12" s="36">
        <v>221981</v>
      </c>
      <c r="N12" s="215">
        <v>5962.292</v>
      </c>
      <c r="O12" s="121" t="s">
        <v>191</v>
      </c>
      <c r="P12" s="104" t="s">
        <v>2</v>
      </c>
      <c r="Q12" s="36">
        <v>334734</v>
      </c>
      <c r="R12" s="48">
        <v>1.238</v>
      </c>
      <c r="S12" s="36">
        <v>9478.407</v>
      </c>
      <c r="T12" s="48">
        <v>1.228</v>
      </c>
      <c r="U12" s="36">
        <v>270449</v>
      </c>
      <c r="V12" s="215">
        <v>7720.676</v>
      </c>
      <c r="W12" s="36"/>
      <c r="X12" s="48"/>
      <c r="Y12" s="36"/>
      <c r="Z12" s="48"/>
      <c r="AA12" s="36"/>
      <c r="AB12" s="215"/>
      <c r="AC12" s="222" t="s">
        <v>286</v>
      </c>
      <c r="AD12" s="104"/>
      <c r="AE12" s="36"/>
      <c r="AF12" s="48" t="s">
        <v>1</v>
      </c>
      <c r="AG12" s="36">
        <v>5.145</v>
      </c>
      <c r="AH12" s="48">
        <v>0.692</v>
      </c>
      <c r="AI12" s="36"/>
      <c r="AJ12" s="215">
        <v>7.437</v>
      </c>
      <c r="AK12" s="302"/>
      <c r="AL12" s="48" t="s">
        <v>1</v>
      </c>
      <c r="AM12" s="36">
        <v>5.145</v>
      </c>
      <c r="AN12" s="48">
        <v>0.931</v>
      </c>
      <c r="AO12" s="36"/>
      <c r="AP12" s="215">
        <v>5.525</v>
      </c>
      <c r="AQ12" s="121" t="s">
        <v>288</v>
      </c>
      <c r="AR12" s="104" t="s">
        <v>2</v>
      </c>
      <c r="AS12" s="204" t="s">
        <v>342</v>
      </c>
      <c r="AT12" s="48" t="s">
        <v>341</v>
      </c>
      <c r="AU12" s="204" t="s">
        <v>342</v>
      </c>
      <c r="AV12" s="48" t="s">
        <v>341</v>
      </c>
      <c r="AW12" s="36">
        <v>0</v>
      </c>
      <c r="AX12" s="215">
        <v>0.239</v>
      </c>
      <c r="AY12" s="302">
        <v>2</v>
      </c>
      <c r="AZ12" s="48">
        <v>0.143</v>
      </c>
      <c r="BA12" s="36">
        <v>4.608</v>
      </c>
      <c r="BB12" s="48">
        <v>0.153</v>
      </c>
      <c r="BC12" s="36">
        <v>14</v>
      </c>
      <c r="BD12" s="215">
        <v>30.178</v>
      </c>
      <c r="BE12" s="121" t="s">
        <v>289</v>
      </c>
      <c r="BF12" s="104" t="s">
        <v>2</v>
      </c>
      <c r="BG12" s="36">
        <v>352</v>
      </c>
      <c r="BH12" s="48" t="s">
        <v>431</v>
      </c>
      <c r="BI12" s="36">
        <v>101.695</v>
      </c>
      <c r="BJ12" s="48">
        <v>1.7</v>
      </c>
      <c r="BK12" s="36">
        <v>149</v>
      </c>
      <c r="BL12" s="215">
        <v>59.81</v>
      </c>
      <c r="BM12" s="302"/>
      <c r="BN12" s="48"/>
      <c r="BO12" s="36"/>
      <c r="BP12" s="48"/>
      <c r="BQ12" s="36"/>
      <c r="BR12" s="215"/>
    </row>
    <row r="13" spans="1:70" s="82" customFormat="1" ht="15" customHeight="1">
      <c r="A13" s="99" t="s">
        <v>14</v>
      </c>
      <c r="B13" s="104"/>
      <c r="C13" s="36"/>
      <c r="D13" s="48" t="s">
        <v>1</v>
      </c>
      <c r="E13" s="36">
        <v>2356.168</v>
      </c>
      <c r="F13" s="48" t="s">
        <v>418</v>
      </c>
      <c r="G13" s="36"/>
      <c r="H13" s="215">
        <v>703.928</v>
      </c>
      <c r="I13" s="313"/>
      <c r="J13" s="48" t="s">
        <v>1</v>
      </c>
      <c r="K13" s="36">
        <v>21.142</v>
      </c>
      <c r="L13" s="48">
        <v>0.731</v>
      </c>
      <c r="M13" s="36"/>
      <c r="N13" s="215">
        <v>28.932</v>
      </c>
      <c r="O13" s="121" t="s">
        <v>14</v>
      </c>
      <c r="P13" s="104"/>
      <c r="Q13" s="36"/>
      <c r="R13" s="48" t="s">
        <v>1</v>
      </c>
      <c r="S13" s="36">
        <v>2279.61</v>
      </c>
      <c r="T13" s="48" t="s">
        <v>423</v>
      </c>
      <c r="U13" s="36"/>
      <c r="V13" s="215">
        <v>622.01</v>
      </c>
      <c r="W13" s="36"/>
      <c r="X13" s="48"/>
      <c r="Y13" s="36"/>
      <c r="Z13" s="48"/>
      <c r="AA13" s="36"/>
      <c r="AB13" s="215"/>
      <c r="AC13" s="121" t="s">
        <v>276</v>
      </c>
      <c r="AD13" s="104"/>
      <c r="AE13" s="36"/>
      <c r="AF13" s="48" t="s">
        <v>1</v>
      </c>
      <c r="AG13" s="36">
        <v>52.334</v>
      </c>
      <c r="AH13" s="48">
        <v>0.984</v>
      </c>
      <c r="AI13" s="36"/>
      <c r="AJ13" s="215">
        <v>53.16</v>
      </c>
      <c r="AK13" s="302"/>
      <c r="AL13" s="48" t="s">
        <v>1</v>
      </c>
      <c r="AM13" s="36">
        <v>52.334</v>
      </c>
      <c r="AN13" s="48">
        <v>0.984</v>
      </c>
      <c r="AO13" s="36"/>
      <c r="AP13" s="215">
        <v>53.16</v>
      </c>
      <c r="AQ13" s="121" t="s">
        <v>289</v>
      </c>
      <c r="AR13" s="104" t="s">
        <v>2</v>
      </c>
      <c r="AS13" s="36"/>
      <c r="AT13" s="48"/>
      <c r="AU13" s="36"/>
      <c r="AV13" s="48" t="s">
        <v>1</v>
      </c>
      <c r="AW13" s="36"/>
      <c r="AX13" s="215"/>
      <c r="AY13" s="302">
        <v>1</v>
      </c>
      <c r="AZ13" s="48">
        <v>0.067</v>
      </c>
      <c r="BA13" s="36">
        <v>20.792</v>
      </c>
      <c r="BB13" s="48">
        <v>0.157</v>
      </c>
      <c r="BC13" s="36">
        <v>15</v>
      </c>
      <c r="BD13" s="215">
        <v>132.523</v>
      </c>
      <c r="BE13" s="222" t="s">
        <v>273</v>
      </c>
      <c r="BF13" s="104" t="s">
        <v>2</v>
      </c>
      <c r="BG13" s="36">
        <v>1754.601</v>
      </c>
      <c r="BH13" s="48">
        <v>1.145</v>
      </c>
      <c r="BI13" s="36">
        <v>422.83</v>
      </c>
      <c r="BJ13" s="48">
        <v>1.335</v>
      </c>
      <c r="BK13" s="36">
        <v>1532.609</v>
      </c>
      <c r="BL13" s="215">
        <v>316.806</v>
      </c>
      <c r="BM13" s="302">
        <v>343.405</v>
      </c>
      <c r="BN13" s="48">
        <v>1.556</v>
      </c>
      <c r="BO13" s="36">
        <v>16.281</v>
      </c>
      <c r="BP13" s="48">
        <v>1.588</v>
      </c>
      <c r="BQ13" s="36">
        <v>220.747</v>
      </c>
      <c r="BR13" s="215">
        <v>10.255</v>
      </c>
    </row>
    <row r="14" spans="1:70" s="82" customFormat="1" ht="15" customHeight="1">
      <c r="A14" s="99" t="s">
        <v>7</v>
      </c>
      <c r="B14" s="104"/>
      <c r="C14" s="36"/>
      <c r="D14" s="48" t="s">
        <v>1</v>
      </c>
      <c r="E14" s="36">
        <v>5428.365</v>
      </c>
      <c r="F14" s="48">
        <v>0.781</v>
      </c>
      <c r="G14" s="36"/>
      <c r="H14" s="215">
        <v>6953.212</v>
      </c>
      <c r="I14" s="313"/>
      <c r="J14" s="48" t="s">
        <v>1</v>
      </c>
      <c r="K14" s="36">
        <v>1353.372</v>
      </c>
      <c r="L14" s="301" t="s">
        <v>421</v>
      </c>
      <c r="M14" s="36"/>
      <c r="N14" s="215">
        <v>0.86</v>
      </c>
      <c r="O14" s="121" t="s">
        <v>7</v>
      </c>
      <c r="P14" s="104"/>
      <c r="Q14" s="36"/>
      <c r="R14" s="48" t="s">
        <v>1</v>
      </c>
      <c r="S14" s="36">
        <v>35.2</v>
      </c>
      <c r="T14" s="48">
        <v>0.328</v>
      </c>
      <c r="U14" s="36"/>
      <c r="V14" s="215">
        <v>107.226</v>
      </c>
      <c r="W14" s="36"/>
      <c r="X14" s="48"/>
      <c r="Y14" s="36"/>
      <c r="Z14" s="48"/>
      <c r="AA14" s="36"/>
      <c r="AB14" s="215"/>
      <c r="AC14" s="222" t="s">
        <v>273</v>
      </c>
      <c r="AD14" s="104" t="s">
        <v>2</v>
      </c>
      <c r="AE14" s="36">
        <v>1730.198</v>
      </c>
      <c r="AF14" s="48">
        <v>1.032</v>
      </c>
      <c r="AG14" s="36">
        <v>124.42</v>
      </c>
      <c r="AH14" s="48">
        <v>1.176</v>
      </c>
      <c r="AI14" s="36">
        <v>1677.188</v>
      </c>
      <c r="AJ14" s="215">
        <v>105.823</v>
      </c>
      <c r="AK14" s="302">
        <v>1629.688</v>
      </c>
      <c r="AL14" s="48">
        <v>0.979</v>
      </c>
      <c r="AM14" s="36">
        <v>116.684</v>
      </c>
      <c r="AN14" s="48">
        <v>1.126</v>
      </c>
      <c r="AO14" s="36">
        <v>1664.924</v>
      </c>
      <c r="AP14" s="215">
        <v>103.621</v>
      </c>
      <c r="AQ14" s="222" t="s">
        <v>273</v>
      </c>
      <c r="AR14" s="104" t="s">
        <v>2</v>
      </c>
      <c r="AS14" s="36">
        <v>2038.619</v>
      </c>
      <c r="AT14" s="48">
        <v>0.849</v>
      </c>
      <c r="AU14" s="36">
        <v>141.805</v>
      </c>
      <c r="AV14" s="48">
        <v>0.955</v>
      </c>
      <c r="AW14" s="36">
        <v>2402.042</v>
      </c>
      <c r="AX14" s="215">
        <v>148.535</v>
      </c>
      <c r="AY14" s="302">
        <v>450.945</v>
      </c>
      <c r="AZ14" s="48">
        <v>0.78</v>
      </c>
      <c r="BA14" s="36">
        <v>26.832</v>
      </c>
      <c r="BB14" s="48">
        <v>0.853</v>
      </c>
      <c r="BC14" s="36">
        <v>577.858</v>
      </c>
      <c r="BD14" s="215">
        <v>31.463</v>
      </c>
      <c r="BE14" s="121" t="s">
        <v>188</v>
      </c>
      <c r="BF14" s="104" t="s">
        <v>2</v>
      </c>
      <c r="BG14" s="36">
        <v>0</v>
      </c>
      <c r="BH14" s="48">
        <v>0</v>
      </c>
      <c r="BI14" s="36">
        <v>0.634</v>
      </c>
      <c r="BJ14" s="48">
        <v>0.067</v>
      </c>
      <c r="BK14" s="36">
        <v>137</v>
      </c>
      <c r="BL14" s="215">
        <v>9.425</v>
      </c>
      <c r="BM14" s="302">
        <v>5504</v>
      </c>
      <c r="BN14" s="48">
        <v>0.653</v>
      </c>
      <c r="BO14" s="36">
        <v>460.207</v>
      </c>
      <c r="BP14" s="48">
        <v>0.793</v>
      </c>
      <c r="BQ14" s="36">
        <v>8429</v>
      </c>
      <c r="BR14" s="215">
        <v>580.422</v>
      </c>
    </row>
    <row r="15" spans="1:70" s="82" customFormat="1" ht="15" customHeight="1">
      <c r="A15" s="99" t="s">
        <v>12</v>
      </c>
      <c r="B15" s="104" t="s">
        <v>2</v>
      </c>
      <c r="C15" s="36">
        <v>246182</v>
      </c>
      <c r="D15" s="48">
        <v>1.133</v>
      </c>
      <c r="E15" s="36">
        <v>2077.184</v>
      </c>
      <c r="F15" s="48">
        <v>1.11</v>
      </c>
      <c r="G15" s="36">
        <v>217225</v>
      </c>
      <c r="H15" s="215">
        <v>1870.552</v>
      </c>
      <c r="I15" s="313"/>
      <c r="J15" s="48" t="s">
        <v>1</v>
      </c>
      <c r="K15" s="36"/>
      <c r="L15" s="48" t="s">
        <v>1</v>
      </c>
      <c r="M15" s="36"/>
      <c r="N15" s="215"/>
      <c r="O15" s="121" t="s">
        <v>12</v>
      </c>
      <c r="P15" s="104" t="s">
        <v>2</v>
      </c>
      <c r="Q15" s="36">
        <v>210107</v>
      </c>
      <c r="R15" s="48">
        <v>1.101</v>
      </c>
      <c r="S15" s="36">
        <v>1814.389</v>
      </c>
      <c r="T15" s="48">
        <v>1.106</v>
      </c>
      <c r="U15" s="36">
        <v>190824</v>
      </c>
      <c r="V15" s="215">
        <v>1641.065</v>
      </c>
      <c r="W15" s="36">
        <v>0</v>
      </c>
      <c r="X15" s="48" t="s">
        <v>339</v>
      </c>
      <c r="Y15" s="36">
        <v>0.271</v>
      </c>
      <c r="Z15" s="48" t="s">
        <v>339</v>
      </c>
      <c r="AA15" s="204" t="s">
        <v>340</v>
      </c>
      <c r="AB15" s="219" t="s">
        <v>340</v>
      </c>
      <c r="AC15" s="121" t="s">
        <v>188</v>
      </c>
      <c r="AD15" s="104" t="s">
        <v>2</v>
      </c>
      <c r="AE15" s="36">
        <v>15152</v>
      </c>
      <c r="AF15" s="48">
        <v>1.293</v>
      </c>
      <c r="AG15" s="36">
        <v>2277.561</v>
      </c>
      <c r="AH15" s="48">
        <v>1.266</v>
      </c>
      <c r="AI15" s="36">
        <v>11716</v>
      </c>
      <c r="AJ15" s="215">
        <v>1799.233</v>
      </c>
      <c r="AK15" s="302">
        <v>15152</v>
      </c>
      <c r="AL15" s="48">
        <v>1.293</v>
      </c>
      <c r="AM15" s="36">
        <v>2277.561</v>
      </c>
      <c r="AN15" s="48">
        <v>1.266</v>
      </c>
      <c r="AO15" s="36">
        <v>11716</v>
      </c>
      <c r="AP15" s="215">
        <v>1799.233</v>
      </c>
      <c r="AQ15" s="121" t="s">
        <v>188</v>
      </c>
      <c r="AR15" s="104" t="s">
        <v>2</v>
      </c>
      <c r="AS15" s="36"/>
      <c r="AT15" s="48"/>
      <c r="AU15" s="36"/>
      <c r="AV15" s="48" t="s">
        <v>1</v>
      </c>
      <c r="AW15" s="36"/>
      <c r="AX15" s="215"/>
      <c r="AY15" s="302">
        <v>183</v>
      </c>
      <c r="AZ15" s="48">
        <v>0.093</v>
      </c>
      <c r="BA15" s="36">
        <v>15.876</v>
      </c>
      <c r="BB15" s="48">
        <v>0.044</v>
      </c>
      <c r="BC15" s="36">
        <v>1972</v>
      </c>
      <c r="BD15" s="215">
        <v>363.406</v>
      </c>
      <c r="BE15" s="222" t="s">
        <v>301</v>
      </c>
      <c r="BF15" s="104" t="s">
        <v>2</v>
      </c>
      <c r="BG15" s="36">
        <v>3051.999</v>
      </c>
      <c r="BH15" s="48">
        <v>1.228</v>
      </c>
      <c r="BI15" s="36">
        <v>637.851</v>
      </c>
      <c r="BJ15" s="48">
        <v>1.177</v>
      </c>
      <c r="BK15" s="36">
        <v>2486.16</v>
      </c>
      <c r="BL15" s="215">
        <v>541.886</v>
      </c>
      <c r="BM15" s="302"/>
      <c r="BN15" s="48"/>
      <c r="BO15" s="36"/>
      <c r="BP15" s="48"/>
      <c r="BQ15" s="36"/>
      <c r="BR15" s="215"/>
    </row>
    <row r="16" spans="1:70" s="82" customFormat="1" ht="15" customHeight="1">
      <c r="A16" s="100" t="s">
        <v>302</v>
      </c>
      <c r="B16" s="104" t="s">
        <v>2</v>
      </c>
      <c r="C16" s="36">
        <v>256969</v>
      </c>
      <c r="D16" s="48">
        <v>0.984</v>
      </c>
      <c r="E16" s="36">
        <v>18748.592</v>
      </c>
      <c r="F16" s="48">
        <v>1.149</v>
      </c>
      <c r="G16" s="36">
        <v>261235</v>
      </c>
      <c r="H16" s="215">
        <v>16311.062</v>
      </c>
      <c r="I16" s="313">
        <v>237668</v>
      </c>
      <c r="J16" s="48">
        <v>1.31</v>
      </c>
      <c r="K16" s="36">
        <v>17449.798</v>
      </c>
      <c r="L16" s="48">
        <v>1.547</v>
      </c>
      <c r="M16" s="36">
        <v>181485</v>
      </c>
      <c r="N16" s="215">
        <v>11279.857</v>
      </c>
      <c r="O16" s="222" t="s">
        <v>302</v>
      </c>
      <c r="P16" s="104" t="s">
        <v>2</v>
      </c>
      <c r="Q16" s="36">
        <v>5003</v>
      </c>
      <c r="R16" s="48">
        <v>0.457</v>
      </c>
      <c r="S16" s="36">
        <v>249.572</v>
      </c>
      <c r="T16" s="48">
        <v>0.332</v>
      </c>
      <c r="U16" s="36">
        <v>10941</v>
      </c>
      <c r="V16" s="215">
        <v>750.777</v>
      </c>
      <c r="W16" s="36"/>
      <c r="X16" s="48"/>
      <c r="Y16" s="36"/>
      <c r="Z16" s="48"/>
      <c r="AA16" s="36"/>
      <c r="AB16" s="215"/>
      <c r="AC16" s="121" t="s">
        <v>262</v>
      </c>
      <c r="AD16" s="104"/>
      <c r="AE16" s="36"/>
      <c r="AF16" s="48" t="s">
        <v>1</v>
      </c>
      <c r="AG16" s="36">
        <v>191.226</v>
      </c>
      <c r="AH16" s="48">
        <v>1.988</v>
      </c>
      <c r="AI16" s="36"/>
      <c r="AJ16" s="215">
        <v>96.213</v>
      </c>
      <c r="AK16" s="302"/>
      <c r="AL16" s="48" t="s">
        <v>1</v>
      </c>
      <c r="AM16" s="36">
        <v>187.401</v>
      </c>
      <c r="AN16" s="48" t="s">
        <v>430</v>
      </c>
      <c r="AO16" s="36"/>
      <c r="AP16" s="215">
        <v>91.773</v>
      </c>
      <c r="AQ16" s="121" t="s">
        <v>262</v>
      </c>
      <c r="AR16" s="104"/>
      <c r="AS16" s="36"/>
      <c r="AT16" s="48"/>
      <c r="AU16" s="36"/>
      <c r="AV16" s="48" t="s">
        <v>1</v>
      </c>
      <c r="AW16" s="36"/>
      <c r="AX16" s="215"/>
      <c r="AY16" s="302"/>
      <c r="AZ16" s="48" t="s">
        <v>1</v>
      </c>
      <c r="BA16" s="36">
        <v>14.505</v>
      </c>
      <c r="BB16" s="48" t="s">
        <v>416</v>
      </c>
      <c r="BC16" s="36"/>
      <c r="BD16" s="215">
        <v>4.854</v>
      </c>
      <c r="BE16" s="121" t="s">
        <v>277</v>
      </c>
      <c r="BF16" s="104"/>
      <c r="BG16" s="36"/>
      <c r="BH16" s="48" t="s">
        <v>1</v>
      </c>
      <c r="BI16" s="36">
        <v>632.158</v>
      </c>
      <c r="BJ16" s="48">
        <v>1.257</v>
      </c>
      <c r="BK16" s="36"/>
      <c r="BL16" s="215">
        <v>502.784</v>
      </c>
      <c r="BM16" s="302"/>
      <c r="BN16" s="48"/>
      <c r="BO16" s="36"/>
      <c r="BP16" s="48"/>
      <c r="BQ16" s="36"/>
      <c r="BR16" s="215"/>
    </row>
    <row r="17" spans="1:70" s="82" customFormat="1" ht="15" customHeight="1">
      <c r="A17" s="100" t="s">
        <v>273</v>
      </c>
      <c r="B17" s="104" t="s">
        <v>2</v>
      </c>
      <c r="C17" s="36">
        <v>10036.922</v>
      </c>
      <c r="D17" s="48">
        <v>1.229</v>
      </c>
      <c r="E17" s="36">
        <v>621.774</v>
      </c>
      <c r="F17" s="48">
        <v>1.21</v>
      </c>
      <c r="G17" s="36">
        <v>8164.434</v>
      </c>
      <c r="H17" s="215">
        <v>513.676</v>
      </c>
      <c r="I17" s="313">
        <v>895.943</v>
      </c>
      <c r="J17" s="48">
        <v>1.296</v>
      </c>
      <c r="K17" s="36">
        <v>60.044</v>
      </c>
      <c r="L17" s="48">
        <v>1.386</v>
      </c>
      <c r="M17" s="36">
        <v>691.309</v>
      </c>
      <c r="N17" s="215">
        <v>43.313</v>
      </c>
      <c r="O17" s="222" t="s">
        <v>273</v>
      </c>
      <c r="P17" s="104" t="s">
        <v>2</v>
      </c>
      <c r="Q17" s="36">
        <v>101.904</v>
      </c>
      <c r="R17" s="48" t="s">
        <v>415</v>
      </c>
      <c r="S17" s="36">
        <v>4.52</v>
      </c>
      <c r="T17" s="48" t="s">
        <v>424</v>
      </c>
      <c r="U17" s="36">
        <v>8.89</v>
      </c>
      <c r="V17" s="215">
        <v>0.734</v>
      </c>
      <c r="W17" s="36">
        <v>640.19</v>
      </c>
      <c r="X17" s="48">
        <v>0.816</v>
      </c>
      <c r="Y17" s="36">
        <v>39.84</v>
      </c>
      <c r="Z17" s="48">
        <v>0.757</v>
      </c>
      <c r="AA17" s="36">
        <v>784.388</v>
      </c>
      <c r="AB17" s="215">
        <v>52.615</v>
      </c>
      <c r="AC17" s="121" t="s">
        <v>5</v>
      </c>
      <c r="AD17" s="104" t="s">
        <v>2</v>
      </c>
      <c r="AE17" s="36">
        <v>59571</v>
      </c>
      <c r="AF17" s="48">
        <v>0.752</v>
      </c>
      <c r="AG17" s="36">
        <v>6494.479</v>
      </c>
      <c r="AH17" s="48">
        <v>1.185</v>
      </c>
      <c r="AI17" s="36">
        <v>79182</v>
      </c>
      <c r="AJ17" s="215">
        <v>5481.565</v>
      </c>
      <c r="AK17" s="302">
        <v>56438</v>
      </c>
      <c r="AL17" s="48">
        <v>0.746</v>
      </c>
      <c r="AM17" s="36">
        <v>5434.282</v>
      </c>
      <c r="AN17" s="48">
        <v>1.086</v>
      </c>
      <c r="AO17" s="36">
        <v>75618</v>
      </c>
      <c r="AP17" s="215">
        <v>5004.837</v>
      </c>
      <c r="AQ17" s="121" t="s">
        <v>5</v>
      </c>
      <c r="AR17" s="104" t="s">
        <v>2</v>
      </c>
      <c r="AS17" s="36">
        <v>5013</v>
      </c>
      <c r="AT17" s="48">
        <v>1.128</v>
      </c>
      <c r="AU17" s="36">
        <v>546.158</v>
      </c>
      <c r="AV17" s="48">
        <v>1.252</v>
      </c>
      <c r="AW17" s="36">
        <v>4443</v>
      </c>
      <c r="AX17" s="215">
        <v>436.312</v>
      </c>
      <c r="AY17" s="302">
        <v>3390</v>
      </c>
      <c r="AZ17" s="48">
        <v>0.389</v>
      </c>
      <c r="BA17" s="36">
        <v>1331.461</v>
      </c>
      <c r="BB17" s="48">
        <v>0.411</v>
      </c>
      <c r="BC17" s="36">
        <v>8711</v>
      </c>
      <c r="BD17" s="215">
        <v>3239.843</v>
      </c>
      <c r="BE17" s="121" t="s">
        <v>262</v>
      </c>
      <c r="BF17" s="104"/>
      <c r="BG17" s="36"/>
      <c r="BH17" s="48" t="s">
        <v>1</v>
      </c>
      <c r="BI17" s="36">
        <v>1186.38</v>
      </c>
      <c r="BJ17" s="48" t="s">
        <v>429</v>
      </c>
      <c r="BK17" s="36"/>
      <c r="BL17" s="215">
        <v>296.561</v>
      </c>
      <c r="BM17" s="302"/>
      <c r="BN17" s="48"/>
      <c r="BO17" s="36"/>
      <c r="BP17" s="48"/>
      <c r="BQ17" s="36"/>
      <c r="BR17" s="215"/>
    </row>
    <row r="18" spans="1:70" s="82" customFormat="1" ht="15" customHeight="1">
      <c r="A18" s="99" t="s">
        <v>188</v>
      </c>
      <c r="B18" s="104" t="s">
        <v>2</v>
      </c>
      <c r="C18" s="36">
        <v>260408</v>
      </c>
      <c r="D18" s="48">
        <v>0.743</v>
      </c>
      <c r="E18" s="36">
        <v>18723.91</v>
      </c>
      <c r="F18" s="48">
        <v>0.832</v>
      </c>
      <c r="G18" s="36">
        <v>350464</v>
      </c>
      <c r="H18" s="215">
        <v>22509.695</v>
      </c>
      <c r="I18" s="313">
        <v>15491</v>
      </c>
      <c r="J18" s="48">
        <v>0.46</v>
      </c>
      <c r="K18" s="36">
        <v>1350.822</v>
      </c>
      <c r="L18" s="48">
        <v>0.49</v>
      </c>
      <c r="M18" s="36">
        <v>33661</v>
      </c>
      <c r="N18" s="215">
        <v>2756.536</v>
      </c>
      <c r="O18" s="121" t="s">
        <v>188</v>
      </c>
      <c r="P18" s="104" t="s">
        <v>2</v>
      </c>
      <c r="Q18" s="36">
        <v>76364</v>
      </c>
      <c r="R18" s="48">
        <v>0.77</v>
      </c>
      <c r="S18" s="36">
        <v>5681.417</v>
      </c>
      <c r="T18" s="48">
        <v>0.912</v>
      </c>
      <c r="U18" s="36">
        <v>99201</v>
      </c>
      <c r="V18" s="215">
        <v>6230.631</v>
      </c>
      <c r="W18" s="36">
        <v>785</v>
      </c>
      <c r="X18" s="48">
        <v>0.471</v>
      </c>
      <c r="Y18" s="36">
        <v>75.095</v>
      </c>
      <c r="Z18" s="48">
        <v>0.669</v>
      </c>
      <c r="AA18" s="36">
        <v>1667</v>
      </c>
      <c r="AB18" s="215">
        <v>112.332</v>
      </c>
      <c r="AC18" s="121" t="s">
        <v>263</v>
      </c>
      <c r="AD18" s="104" t="s">
        <v>2</v>
      </c>
      <c r="AE18" s="36">
        <v>0</v>
      </c>
      <c r="AF18" s="48" t="s">
        <v>339</v>
      </c>
      <c r="AG18" s="36">
        <v>3.51</v>
      </c>
      <c r="AH18" s="48" t="s">
        <v>339</v>
      </c>
      <c r="AI18" s="36"/>
      <c r="AJ18" s="215"/>
      <c r="AK18" s="302">
        <v>0</v>
      </c>
      <c r="AL18" s="48" t="s">
        <v>339</v>
      </c>
      <c r="AM18" s="36">
        <v>3.51</v>
      </c>
      <c r="AN18" s="48" t="s">
        <v>339</v>
      </c>
      <c r="AO18" s="36"/>
      <c r="AP18" s="215"/>
      <c r="AQ18" s="121" t="s">
        <v>263</v>
      </c>
      <c r="AR18" s="104" t="s">
        <v>2</v>
      </c>
      <c r="AS18" s="36">
        <v>0</v>
      </c>
      <c r="AT18" s="48" t="s">
        <v>339</v>
      </c>
      <c r="AU18" s="36">
        <v>0.297</v>
      </c>
      <c r="AV18" s="48" t="s">
        <v>339</v>
      </c>
      <c r="AW18" s="204" t="s">
        <v>342</v>
      </c>
      <c r="AX18" s="219" t="s">
        <v>342</v>
      </c>
      <c r="AY18" s="302">
        <v>0</v>
      </c>
      <c r="AZ18" s="48">
        <v>0</v>
      </c>
      <c r="BA18" s="36">
        <v>0.693</v>
      </c>
      <c r="BB18" s="48">
        <v>0.038</v>
      </c>
      <c r="BC18" s="36">
        <v>7</v>
      </c>
      <c r="BD18" s="215">
        <v>18.461</v>
      </c>
      <c r="BE18" s="121" t="s">
        <v>5</v>
      </c>
      <c r="BF18" s="104" t="s">
        <v>2</v>
      </c>
      <c r="BG18" s="36">
        <v>3521</v>
      </c>
      <c r="BH18" s="48">
        <v>0.869</v>
      </c>
      <c r="BI18" s="36">
        <v>249.264</v>
      </c>
      <c r="BJ18" s="48">
        <v>1.03</v>
      </c>
      <c r="BK18" s="36">
        <v>4051</v>
      </c>
      <c r="BL18" s="215">
        <v>241.943</v>
      </c>
      <c r="BM18" s="302">
        <v>781</v>
      </c>
      <c r="BN18" s="48">
        <v>0.394</v>
      </c>
      <c r="BO18" s="36">
        <v>423.226</v>
      </c>
      <c r="BP18" s="48">
        <v>0.942</v>
      </c>
      <c r="BQ18" s="36">
        <v>1984</v>
      </c>
      <c r="BR18" s="215">
        <v>449.504</v>
      </c>
    </row>
    <row r="19" spans="1:70" s="82" customFormat="1" ht="15" customHeight="1">
      <c r="A19" s="99" t="s">
        <v>5</v>
      </c>
      <c r="B19" s="104" t="s">
        <v>338</v>
      </c>
      <c r="C19" s="36">
        <v>629997</v>
      </c>
      <c r="D19" s="48">
        <v>0.908</v>
      </c>
      <c r="E19" s="36">
        <v>72858.121</v>
      </c>
      <c r="F19" s="48">
        <v>1.141</v>
      </c>
      <c r="G19" s="36">
        <v>693998</v>
      </c>
      <c r="H19" s="215">
        <v>63844.343</v>
      </c>
      <c r="I19" s="313">
        <v>200694</v>
      </c>
      <c r="J19" s="48">
        <v>0.953</v>
      </c>
      <c r="K19" s="36">
        <v>26845.291</v>
      </c>
      <c r="L19" s="48">
        <v>1.126</v>
      </c>
      <c r="M19" s="36">
        <v>210516</v>
      </c>
      <c r="N19" s="215">
        <v>23848.012</v>
      </c>
      <c r="O19" s="121" t="s">
        <v>5</v>
      </c>
      <c r="P19" s="104" t="s">
        <v>338</v>
      </c>
      <c r="Q19" s="36">
        <v>153898</v>
      </c>
      <c r="R19" s="48">
        <v>0.783</v>
      </c>
      <c r="S19" s="36">
        <v>12124.947</v>
      </c>
      <c r="T19" s="48">
        <v>1.193</v>
      </c>
      <c r="U19" s="36">
        <v>196587</v>
      </c>
      <c r="V19" s="215">
        <v>10162.942</v>
      </c>
      <c r="W19" s="36">
        <v>5963</v>
      </c>
      <c r="X19" s="48">
        <v>0.984</v>
      </c>
      <c r="Y19" s="36">
        <v>584.709</v>
      </c>
      <c r="Z19" s="48">
        <v>1.501</v>
      </c>
      <c r="AA19" s="36">
        <v>6063</v>
      </c>
      <c r="AB19" s="215">
        <v>389.525</v>
      </c>
      <c r="AC19" s="121" t="s">
        <v>8</v>
      </c>
      <c r="AD19" s="104"/>
      <c r="AE19" s="36"/>
      <c r="AF19" s="48" t="s">
        <v>1</v>
      </c>
      <c r="AG19" s="36">
        <v>1782.647</v>
      </c>
      <c r="AH19" s="48">
        <v>0.979</v>
      </c>
      <c r="AI19" s="36"/>
      <c r="AJ19" s="215">
        <v>1821.293</v>
      </c>
      <c r="AK19" s="302"/>
      <c r="AL19" s="48" t="s">
        <v>1</v>
      </c>
      <c r="AM19" s="36">
        <v>1757.336</v>
      </c>
      <c r="AN19" s="48">
        <v>0.974</v>
      </c>
      <c r="AO19" s="81"/>
      <c r="AP19" s="177">
        <v>1803.554</v>
      </c>
      <c r="AQ19" s="121" t="s">
        <v>8</v>
      </c>
      <c r="AR19" s="104"/>
      <c r="AS19" s="36"/>
      <c r="AT19" s="48"/>
      <c r="AU19" s="36">
        <v>0.494</v>
      </c>
      <c r="AV19" s="48">
        <v>0.371</v>
      </c>
      <c r="AW19" s="36"/>
      <c r="AX19" s="215">
        <v>1.33</v>
      </c>
      <c r="AY19" s="302"/>
      <c r="AZ19" s="48" t="s">
        <v>1</v>
      </c>
      <c r="BA19" s="36">
        <v>1636.289</v>
      </c>
      <c r="BB19" s="48">
        <v>1.061</v>
      </c>
      <c r="BC19" s="36"/>
      <c r="BD19" s="215">
        <v>1541.549</v>
      </c>
      <c r="BE19" s="121" t="s">
        <v>8</v>
      </c>
      <c r="BF19" s="104"/>
      <c r="BG19" s="36"/>
      <c r="BH19" s="48" t="s">
        <v>1</v>
      </c>
      <c r="BI19" s="36">
        <v>614.456</v>
      </c>
      <c r="BJ19" s="48" t="s">
        <v>431</v>
      </c>
      <c r="BK19" s="36"/>
      <c r="BL19" s="215">
        <v>257.006</v>
      </c>
      <c r="BM19" s="302"/>
      <c r="BN19" s="48" t="s">
        <v>1</v>
      </c>
      <c r="BO19" s="36">
        <v>14.227</v>
      </c>
      <c r="BP19" s="48">
        <v>0.462</v>
      </c>
      <c r="BQ19" s="36"/>
      <c r="BR19" s="215">
        <v>30.783</v>
      </c>
    </row>
    <row r="20" spans="1:70" s="83" customFormat="1" ht="15" customHeight="1">
      <c r="A20" s="99" t="s">
        <v>263</v>
      </c>
      <c r="B20" s="104" t="s">
        <v>2</v>
      </c>
      <c r="C20" s="36">
        <v>7811</v>
      </c>
      <c r="D20" s="48">
        <v>0.9</v>
      </c>
      <c r="E20" s="36">
        <v>1436.742</v>
      </c>
      <c r="F20" s="48">
        <v>1.152</v>
      </c>
      <c r="G20" s="36">
        <v>8677</v>
      </c>
      <c r="H20" s="215">
        <v>1247.658</v>
      </c>
      <c r="I20" s="313">
        <v>223</v>
      </c>
      <c r="J20" s="48">
        <v>1.42</v>
      </c>
      <c r="K20" s="36">
        <v>47.504</v>
      </c>
      <c r="L20" s="48">
        <v>1.094</v>
      </c>
      <c r="M20" s="36">
        <v>157</v>
      </c>
      <c r="N20" s="215">
        <v>43.426</v>
      </c>
      <c r="O20" s="121" t="s">
        <v>263</v>
      </c>
      <c r="P20" s="104" t="s">
        <v>2</v>
      </c>
      <c r="Q20" s="36">
        <v>1167</v>
      </c>
      <c r="R20" s="48" t="s">
        <v>416</v>
      </c>
      <c r="S20" s="36">
        <v>200.125</v>
      </c>
      <c r="T20" s="48" t="s">
        <v>425</v>
      </c>
      <c r="U20" s="36">
        <v>386</v>
      </c>
      <c r="V20" s="215">
        <v>58.974</v>
      </c>
      <c r="W20" s="36"/>
      <c r="X20" s="48"/>
      <c r="Y20" s="36"/>
      <c r="Z20" s="48"/>
      <c r="AA20" s="36"/>
      <c r="AB20" s="215"/>
      <c r="AC20" s="223" t="s">
        <v>0</v>
      </c>
      <c r="AD20" s="105"/>
      <c r="AE20" s="199"/>
      <c r="AF20" s="200" t="s">
        <v>1</v>
      </c>
      <c r="AG20" s="199">
        <v>9655.929</v>
      </c>
      <c r="AH20" s="200">
        <v>0.935</v>
      </c>
      <c r="AI20" s="199"/>
      <c r="AJ20" s="216">
        <v>10330.572</v>
      </c>
      <c r="AK20" s="303"/>
      <c r="AL20" s="200" t="s">
        <v>1</v>
      </c>
      <c r="AM20" s="199">
        <v>8364.112</v>
      </c>
      <c r="AN20" s="200">
        <v>0.837</v>
      </c>
      <c r="AO20" s="199"/>
      <c r="AP20" s="216">
        <v>9994.128</v>
      </c>
      <c r="AQ20" s="223" t="s">
        <v>0</v>
      </c>
      <c r="AR20" s="105"/>
      <c r="AS20" s="199"/>
      <c r="AT20" s="200" t="s">
        <v>1</v>
      </c>
      <c r="AU20" s="199">
        <v>658.486</v>
      </c>
      <c r="AV20" s="200">
        <v>1.047</v>
      </c>
      <c r="AW20" s="199"/>
      <c r="AX20" s="216">
        <v>628.777</v>
      </c>
      <c r="AY20" s="303"/>
      <c r="AZ20" s="200" t="s">
        <v>1</v>
      </c>
      <c r="BA20" s="199">
        <v>7590.037</v>
      </c>
      <c r="BB20" s="200">
        <v>1.166</v>
      </c>
      <c r="BC20" s="199"/>
      <c r="BD20" s="216">
        <v>6511.779</v>
      </c>
      <c r="BE20" s="223" t="s">
        <v>0</v>
      </c>
      <c r="BF20" s="105"/>
      <c r="BG20" s="199"/>
      <c r="BH20" s="200" t="s">
        <v>1</v>
      </c>
      <c r="BI20" s="199">
        <v>4356.723</v>
      </c>
      <c r="BJ20" s="200" t="s">
        <v>417</v>
      </c>
      <c r="BK20" s="199"/>
      <c r="BL20" s="216">
        <v>1990.756</v>
      </c>
      <c r="BM20" s="303"/>
      <c r="BN20" s="200" t="s">
        <v>1</v>
      </c>
      <c r="BO20" s="199">
        <v>1383.432</v>
      </c>
      <c r="BP20" s="200">
        <v>1.092</v>
      </c>
      <c r="BQ20" s="199"/>
      <c r="BR20" s="216">
        <v>1266.46</v>
      </c>
    </row>
    <row r="21" spans="1:70" s="83" customFormat="1" ht="15" customHeight="1">
      <c r="A21" s="99" t="s">
        <v>8</v>
      </c>
      <c r="B21" s="104"/>
      <c r="C21" s="36"/>
      <c r="D21" s="48" t="s">
        <v>1</v>
      </c>
      <c r="E21" s="36">
        <v>2090.915</v>
      </c>
      <c r="F21" s="48">
        <v>1.081</v>
      </c>
      <c r="G21" s="36"/>
      <c r="H21" s="215">
        <v>1933.78</v>
      </c>
      <c r="I21" s="313"/>
      <c r="J21" s="48" t="s">
        <v>1</v>
      </c>
      <c r="K21" s="36">
        <v>42.419</v>
      </c>
      <c r="L21" s="48">
        <v>0.088</v>
      </c>
      <c r="M21" s="36"/>
      <c r="N21" s="215">
        <v>482.826</v>
      </c>
      <c r="O21" s="121" t="s">
        <v>8</v>
      </c>
      <c r="P21" s="104"/>
      <c r="Q21" s="36"/>
      <c r="R21" s="48" t="s">
        <v>1</v>
      </c>
      <c r="S21" s="36">
        <v>1330.795</v>
      </c>
      <c r="T21" s="48">
        <v>1.646</v>
      </c>
      <c r="U21" s="36"/>
      <c r="V21" s="215">
        <v>808.378</v>
      </c>
      <c r="W21" s="36"/>
      <c r="X21" s="48" t="s">
        <v>1</v>
      </c>
      <c r="Y21" s="36">
        <v>8.392</v>
      </c>
      <c r="Z21" s="48">
        <v>1.24</v>
      </c>
      <c r="AA21" s="36"/>
      <c r="AB21" s="215">
        <v>6.77</v>
      </c>
      <c r="AC21" s="187" t="s">
        <v>314</v>
      </c>
      <c r="AD21" s="106" t="s">
        <v>2</v>
      </c>
      <c r="AE21" s="201">
        <v>7896.293</v>
      </c>
      <c r="AF21" s="202">
        <v>0.828</v>
      </c>
      <c r="AG21" s="203">
        <v>5561.938</v>
      </c>
      <c r="AH21" s="202">
        <v>0.688</v>
      </c>
      <c r="AI21" s="203">
        <v>9539.129</v>
      </c>
      <c r="AJ21" s="213">
        <v>8079.598</v>
      </c>
      <c r="AK21" s="304">
        <v>7380.268</v>
      </c>
      <c r="AL21" s="202">
        <v>0.807</v>
      </c>
      <c r="AM21" s="203">
        <v>4986.84</v>
      </c>
      <c r="AN21" s="202">
        <v>0.637</v>
      </c>
      <c r="AO21" s="203">
        <v>9145.308</v>
      </c>
      <c r="AP21" s="213">
        <v>7824.271</v>
      </c>
      <c r="AQ21" s="187" t="s">
        <v>314</v>
      </c>
      <c r="AR21" s="106" t="s">
        <v>2</v>
      </c>
      <c r="AS21" s="201">
        <v>594.261</v>
      </c>
      <c r="AT21" s="202">
        <v>1.027</v>
      </c>
      <c r="AU21" s="203">
        <v>569.316</v>
      </c>
      <c r="AV21" s="202">
        <v>1.025</v>
      </c>
      <c r="AW21" s="203">
        <v>578.413</v>
      </c>
      <c r="AX21" s="213">
        <v>555.607</v>
      </c>
      <c r="AY21" s="201">
        <v>2208.315</v>
      </c>
      <c r="AZ21" s="202">
        <v>1.025</v>
      </c>
      <c r="BA21" s="203">
        <v>2108.282</v>
      </c>
      <c r="BB21" s="202">
        <v>1.197</v>
      </c>
      <c r="BC21" s="203">
        <v>2155.209</v>
      </c>
      <c r="BD21" s="213">
        <v>1761.576</v>
      </c>
      <c r="BE21" s="187" t="s">
        <v>314</v>
      </c>
      <c r="BF21" s="106" t="s">
        <v>2</v>
      </c>
      <c r="BG21" s="201">
        <v>531.867</v>
      </c>
      <c r="BH21" s="202">
        <v>0.671</v>
      </c>
      <c r="BI21" s="203">
        <v>196.018</v>
      </c>
      <c r="BJ21" s="202">
        <v>1.3</v>
      </c>
      <c r="BK21" s="203">
        <v>792.814</v>
      </c>
      <c r="BL21" s="213">
        <v>150.778</v>
      </c>
      <c r="BM21" s="304">
        <v>7803.524</v>
      </c>
      <c r="BN21" s="202">
        <v>0.91</v>
      </c>
      <c r="BO21" s="203">
        <v>1210.83</v>
      </c>
      <c r="BP21" s="202">
        <v>1.052</v>
      </c>
      <c r="BQ21" s="203">
        <v>8578.67</v>
      </c>
      <c r="BR21" s="213">
        <v>1151.5</v>
      </c>
    </row>
    <row r="22" spans="1:70" s="83" customFormat="1" ht="15" customHeight="1">
      <c r="A22" s="101" t="s">
        <v>0</v>
      </c>
      <c r="B22" s="118"/>
      <c r="C22" s="199"/>
      <c r="D22" s="200" t="s">
        <v>1</v>
      </c>
      <c r="E22" s="199">
        <v>28430.88</v>
      </c>
      <c r="F22" s="200">
        <v>1.561</v>
      </c>
      <c r="G22" s="199"/>
      <c r="H22" s="216">
        <v>18218.191</v>
      </c>
      <c r="I22" s="315"/>
      <c r="J22" s="200" t="s">
        <v>1</v>
      </c>
      <c r="K22" s="199">
        <v>3076.656</v>
      </c>
      <c r="L22" s="200" t="s">
        <v>422</v>
      </c>
      <c r="M22" s="199"/>
      <c r="N22" s="216">
        <v>1174.572</v>
      </c>
      <c r="O22" s="223" t="s">
        <v>0</v>
      </c>
      <c r="P22" s="118"/>
      <c r="Q22" s="199"/>
      <c r="R22" s="200" t="s">
        <v>1</v>
      </c>
      <c r="S22" s="199">
        <v>7243.124</v>
      </c>
      <c r="T22" s="200">
        <v>1.997</v>
      </c>
      <c r="U22" s="199"/>
      <c r="V22" s="216">
        <v>3627.843</v>
      </c>
      <c r="W22" s="199"/>
      <c r="X22" s="200" t="s">
        <v>1</v>
      </c>
      <c r="Y22" s="199">
        <v>298.006</v>
      </c>
      <c r="Z22" s="200">
        <v>0.982</v>
      </c>
      <c r="AA22" s="199"/>
      <c r="AB22" s="216">
        <v>303.408</v>
      </c>
      <c r="AC22" s="187" t="s">
        <v>4</v>
      </c>
      <c r="AD22" s="106"/>
      <c r="AE22" s="36"/>
      <c r="AF22" s="48" t="s">
        <v>1</v>
      </c>
      <c r="AG22" s="36">
        <v>1897.907</v>
      </c>
      <c r="AH22" s="48">
        <v>1.166</v>
      </c>
      <c r="AI22" s="36"/>
      <c r="AJ22" s="215">
        <v>1627.805</v>
      </c>
      <c r="AK22" s="302"/>
      <c r="AL22" s="48" t="s">
        <v>1</v>
      </c>
      <c r="AM22" s="36">
        <v>1897.907</v>
      </c>
      <c r="AN22" s="48">
        <v>1.175</v>
      </c>
      <c r="AO22" s="36"/>
      <c r="AP22" s="215">
        <v>1615.427</v>
      </c>
      <c r="AQ22" s="187" t="s">
        <v>4</v>
      </c>
      <c r="AR22" s="106"/>
      <c r="AS22" s="36"/>
      <c r="AT22" s="48" t="s">
        <v>1</v>
      </c>
      <c r="AU22" s="36">
        <v>259.461</v>
      </c>
      <c r="AV22" s="48">
        <v>1.499</v>
      </c>
      <c r="AW22" s="36"/>
      <c r="AX22" s="215">
        <v>173.049</v>
      </c>
      <c r="AY22" s="302"/>
      <c r="AZ22" s="48" t="s">
        <v>1</v>
      </c>
      <c r="BA22" s="36">
        <v>1081.966</v>
      </c>
      <c r="BB22" s="48">
        <v>0.594</v>
      </c>
      <c r="BC22" s="36"/>
      <c r="BD22" s="215">
        <v>1820.895</v>
      </c>
      <c r="BE22" s="187" t="s">
        <v>4</v>
      </c>
      <c r="BF22" s="106"/>
      <c r="BG22" s="36"/>
      <c r="BH22" s="48" t="s">
        <v>1</v>
      </c>
      <c r="BI22" s="36">
        <v>335.667</v>
      </c>
      <c r="BJ22" s="48">
        <v>1.026</v>
      </c>
      <c r="BK22" s="36"/>
      <c r="BL22" s="215">
        <v>327.103</v>
      </c>
      <c r="BM22" s="302"/>
      <c r="BN22" s="48" t="s">
        <v>1</v>
      </c>
      <c r="BO22" s="36">
        <v>18.346</v>
      </c>
      <c r="BP22" s="48">
        <v>0.802</v>
      </c>
      <c r="BQ22" s="36"/>
      <c r="BR22" s="215">
        <v>22.889</v>
      </c>
    </row>
    <row r="23" spans="1:70" s="83" customFormat="1" ht="15" customHeight="1">
      <c r="A23" s="98" t="s">
        <v>314</v>
      </c>
      <c r="B23" s="178" t="s">
        <v>2</v>
      </c>
      <c r="C23" s="201">
        <v>26232.362</v>
      </c>
      <c r="D23" s="202">
        <v>1.115</v>
      </c>
      <c r="E23" s="203">
        <v>5898.316</v>
      </c>
      <c r="F23" s="202">
        <v>0.819</v>
      </c>
      <c r="G23" s="203">
        <v>23528.466</v>
      </c>
      <c r="H23" s="213">
        <v>7199.164</v>
      </c>
      <c r="I23" s="201">
        <v>861.34</v>
      </c>
      <c r="J23" s="202">
        <v>0.87</v>
      </c>
      <c r="K23" s="203">
        <v>421.724</v>
      </c>
      <c r="L23" s="202">
        <v>0.894</v>
      </c>
      <c r="M23" s="203">
        <v>989.748</v>
      </c>
      <c r="N23" s="213">
        <v>471.757</v>
      </c>
      <c r="O23" s="187" t="s">
        <v>314</v>
      </c>
      <c r="P23" s="178" t="s">
        <v>2</v>
      </c>
      <c r="Q23" s="201">
        <v>4118.723</v>
      </c>
      <c r="R23" s="202">
        <v>1.125</v>
      </c>
      <c r="S23" s="203">
        <v>2150.411</v>
      </c>
      <c r="T23" s="202">
        <v>1.326</v>
      </c>
      <c r="U23" s="203">
        <v>3662.358</v>
      </c>
      <c r="V23" s="213">
        <v>1622.183</v>
      </c>
      <c r="W23" s="201">
        <v>331.085</v>
      </c>
      <c r="X23" s="202">
        <v>0.478</v>
      </c>
      <c r="Y23" s="203">
        <v>107.41</v>
      </c>
      <c r="Z23" s="202">
        <v>1.022</v>
      </c>
      <c r="AA23" s="203">
        <v>692.42</v>
      </c>
      <c r="AB23" s="213">
        <v>105.093</v>
      </c>
      <c r="AC23" s="121" t="s">
        <v>11</v>
      </c>
      <c r="AD23" s="104" t="s">
        <v>6</v>
      </c>
      <c r="AE23" s="36">
        <v>6</v>
      </c>
      <c r="AF23" s="48">
        <v>0.75</v>
      </c>
      <c r="AG23" s="36">
        <v>5.299</v>
      </c>
      <c r="AH23" s="48">
        <v>1.296</v>
      </c>
      <c r="AI23" s="36">
        <v>8</v>
      </c>
      <c r="AJ23" s="215">
        <v>4.089</v>
      </c>
      <c r="AK23" s="302">
        <v>3</v>
      </c>
      <c r="AL23" s="48">
        <v>0.6</v>
      </c>
      <c r="AM23" s="36">
        <v>2.799</v>
      </c>
      <c r="AN23" s="48">
        <v>1.178</v>
      </c>
      <c r="AO23" s="36">
        <v>5</v>
      </c>
      <c r="AP23" s="215">
        <v>2.377</v>
      </c>
      <c r="AQ23" s="121" t="s">
        <v>11</v>
      </c>
      <c r="AR23" s="104" t="s">
        <v>6</v>
      </c>
      <c r="AS23" s="36">
        <v>804</v>
      </c>
      <c r="AT23" s="48" t="s">
        <v>339</v>
      </c>
      <c r="AU23" s="36">
        <v>143.13</v>
      </c>
      <c r="AV23" s="48" t="s">
        <v>339</v>
      </c>
      <c r="AW23" s="204" t="s">
        <v>340</v>
      </c>
      <c r="AX23" s="219" t="s">
        <v>340</v>
      </c>
      <c r="AY23" s="302">
        <v>9</v>
      </c>
      <c r="AZ23" s="48">
        <v>0.692</v>
      </c>
      <c r="BA23" s="36">
        <v>7.61</v>
      </c>
      <c r="BB23" s="48">
        <v>1.555</v>
      </c>
      <c r="BC23" s="36">
        <v>13</v>
      </c>
      <c r="BD23" s="215">
        <v>4.895</v>
      </c>
      <c r="BE23" s="121" t="s">
        <v>450</v>
      </c>
      <c r="BF23" s="104" t="s">
        <v>6</v>
      </c>
      <c r="BG23" s="36">
        <v>13983</v>
      </c>
      <c r="BH23" s="48" t="s">
        <v>498</v>
      </c>
      <c r="BI23" s="36">
        <v>7465.554</v>
      </c>
      <c r="BJ23" s="48" t="s">
        <v>426</v>
      </c>
      <c r="BK23" s="36">
        <v>3232</v>
      </c>
      <c r="BL23" s="215">
        <v>2136.492</v>
      </c>
      <c r="BM23" s="302">
        <v>1256</v>
      </c>
      <c r="BN23" s="48">
        <v>1.315</v>
      </c>
      <c r="BO23" s="36">
        <v>378.841</v>
      </c>
      <c r="BP23" s="48">
        <v>1.366</v>
      </c>
      <c r="BQ23" s="36">
        <v>955</v>
      </c>
      <c r="BR23" s="215">
        <v>277.382</v>
      </c>
    </row>
    <row r="24" spans="1:70" s="83" customFormat="1" ht="15" customHeight="1">
      <c r="A24" s="99" t="s">
        <v>4</v>
      </c>
      <c r="B24" s="104"/>
      <c r="C24" s="36"/>
      <c r="D24" s="48" t="s">
        <v>1</v>
      </c>
      <c r="E24" s="36">
        <v>44391.593</v>
      </c>
      <c r="F24" s="48">
        <v>0.926</v>
      </c>
      <c r="G24" s="36"/>
      <c r="H24" s="215">
        <v>47931.054</v>
      </c>
      <c r="I24" s="313"/>
      <c r="J24" s="48" t="s">
        <v>1</v>
      </c>
      <c r="K24" s="36">
        <v>1465.261</v>
      </c>
      <c r="L24" s="48">
        <v>0.207</v>
      </c>
      <c r="M24" s="36"/>
      <c r="N24" s="215">
        <v>7066.353</v>
      </c>
      <c r="O24" s="121" t="s">
        <v>4</v>
      </c>
      <c r="P24" s="104"/>
      <c r="Q24" s="36"/>
      <c r="R24" s="48" t="s">
        <v>1</v>
      </c>
      <c r="S24" s="36">
        <v>10948.379</v>
      </c>
      <c r="T24" s="48">
        <v>1.145</v>
      </c>
      <c r="U24" s="36"/>
      <c r="V24" s="215">
        <v>9565.427</v>
      </c>
      <c r="W24" s="36"/>
      <c r="X24" s="48" t="s">
        <v>1</v>
      </c>
      <c r="Y24" s="36">
        <v>2.903</v>
      </c>
      <c r="Z24" s="48">
        <v>1.391</v>
      </c>
      <c r="AA24" s="36"/>
      <c r="AB24" s="215">
        <v>2.087</v>
      </c>
      <c r="AC24" s="121" t="s">
        <v>3</v>
      </c>
      <c r="AD24" s="104" t="s">
        <v>2</v>
      </c>
      <c r="AE24" s="36">
        <v>15601.952</v>
      </c>
      <c r="AF24" s="48">
        <v>1.018</v>
      </c>
      <c r="AG24" s="36">
        <v>19311.741</v>
      </c>
      <c r="AH24" s="48">
        <v>0.841</v>
      </c>
      <c r="AI24" s="36">
        <v>15327.465</v>
      </c>
      <c r="AJ24" s="215">
        <v>22975.066</v>
      </c>
      <c r="AK24" s="302">
        <v>15592.152</v>
      </c>
      <c r="AL24" s="48">
        <v>1.018</v>
      </c>
      <c r="AM24" s="36">
        <v>19309.221</v>
      </c>
      <c r="AN24" s="48">
        <v>0.841</v>
      </c>
      <c r="AO24" s="36">
        <v>15322.022</v>
      </c>
      <c r="AP24" s="215">
        <v>22971.053</v>
      </c>
      <c r="AQ24" s="121" t="s">
        <v>3</v>
      </c>
      <c r="AR24" s="104" t="s">
        <v>2</v>
      </c>
      <c r="AS24" s="36">
        <v>62.927</v>
      </c>
      <c r="AT24" s="48">
        <v>0.843</v>
      </c>
      <c r="AU24" s="36">
        <v>4.935</v>
      </c>
      <c r="AV24" s="48">
        <v>0.616</v>
      </c>
      <c r="AW24" s="36">
        <v>74.609</v>
      </c>
      <c r="AX24" s="215">
        <v>8.005</v>
      </c>
      <c r="AY24" s="302">
        <v>3732.494</v>
      </c>
      <c r="AZ24" s="48">
        <v>1.078</v>
      </c>
      <c r="BA24" s="36">
        <v>5310.962</v>
      </c>
      <c r="BB24" s="48">
        <v>1.116</v>
      </c>
      <c r="BC24" s="36">
        <v>3462.525</v>
      </c>
      <c r="BD24" s="215">
        <v>4760.264</v>
      </c>
      <c r="BE24" s="121" t="s">
        <v>3</v>
      </c>
      <c r="BF24" s="104" t="s">
        <v>2</v>
      </c>
      <c r="BG24" s="36">
        <v>1357.864</v>
      </c>
      <c r="BH24" s="48">
        <v>1.134</v>
      </c>
      <c r="BI24" s="36">
        <v>187.721</v>
      </c>
      <c r="BJ24" s="48">
        <v>1.333</v>
      </c>
      <c r="BK24" s="36">
        <v>1197.657</v>
      </c>
      <c r="BL24" s="215">
        <v>140.776</v>
      </c>
      <c r="BM24" s="302">
        <v>1009.558</v>
      </c>
      <c r="BN24" s="48">
        <v>1.752</v>
      </c>
      <c r="BO24" s="36">
        <v>109.37</v>
      </c>
      <c r="BP24" s="48">
        <v>1.922</v>
      </c>
      <c r="BQ24" s="36">
        <v>576.155</v>
      </c>
      <c r="BR24" s="215">
        <v>56.902</v>
      </c>
    </row>
    <row r="25" spans="1:70" s="83" customFormat="1" ht="15" customHeight="1">
      <c r="A25" s="99" t="s">
        <v>3</v>
      </c>
      <c r="B25" s="104" t="s">
        <v>338</v>
      </c>
      <c r="C25" s="36">
        <v>7098.955</v>
      </c>
      <c r="D25" s="48">
        <v>1.35</v>
      </c>
      <c r="E25" s="36">
        <v>2774.963</v>
      </c>
      <c r="F25" s="48">
        <v>1.558</v>
      </c>
      <c r="G25" s="36">
        <v>5259.88</v>
      </c>
      <c r="H25" s="215">
        <v>1781.2</v>
      </c>
      <c r="I25" s="313">
        <v>520.087</v>
      </c>
      <c r="J25" s="48">
        <v>0.865</v>
      </c>
      <c r="K25" s="36">
        <v>775.407</v>
      </c>
      <c r="L25" s="48">
        <v>0.746</v>
      </c>
      <c r="M25" s="36">
        <v>601.198</v>
      </c>
      <c r="N25" s="215">
        <v>1039.053</v>
      </c>
      <c r="O25" s="121" t="s">
        <v>3</v>
      </c>
      <c r="P25" s="104" t="s">
        <v>2</v>
      </c>
      <c r="Q25" s="36">
        <v>2024.37</v>
      </c>
      <c r="R25" s="48" t="s">
        <v>417</v>
      </c>
      <c r="S25" s="36">
        <v>1668.202</v>
      </c>
      <c r="T25" s="48" t="s">
        <v>426</v>
      </c>
      <c r="U25" s="36">
        <v>920.716</v>
      </c>
      <c r="V25" s="215">
        <v>475.076</v>
      </c>
      <c r="W25" s="36">
        <v>398.667</v>
      </c>
      <c r="X25" s="48">
        <v>0.779</v>
      </c>
      <c r="Y25" s="36">
        <v>153.238</v>
      </c>
      <c r="Z25" s="48" t="s">
        <v>420</v>
      </c>
      <c r="AA25" s="36">
        <v>511.498</v>
      </c>
      <c r="AB25" s="215">
        <v>53.911</v>
      </c>
      <c r="AC25" s="121" t="s">
        <v>287</v>
      </c>
      <c r="AD25" s="104" t="s">
        <v>2</v>
      </c>
      <c r="AE25" s="36">
        <v>23</v>
      </c>
      <c r="AF25" s="48">
        <v>1.278</v>
      </c>
      <c r="AG25" s="36">
        <v>44.346</v>
      </c>
      <c r="AH25" s="48">
        <v>1.375</v>
      </c>
      <c r="AI25" s="36">
        <v>18</v>
      </c>
      <c r="AJ25" s="215">
        <v>32.262</v>
      </c>
      <c r="AK25" s="302">
        <v>23</v>
      </c>
      <c r="AL25" s="48">
        <v>1.278</v>
      </c>
      <c r="AM25" s="36">
        <v>44.346</v>
      </c>
      <c r="AN25" s="48">
        <v>1.375</v>
      </c>
      <c r="AO25" s="36">
        <v>18</v>
      </c>
      <c r="AP25" s="215">
        <v>32.262</v>
      </c>
      <c r="AQ25" s="121" t="s">
        <v>309</v>
      </c>
      <c r="AR25" s="104" t="s">
        <v>6</v>
      </c>
      <c r="AS25" s="36">
        <v>12</v>
      </c>
      <c r="AT25" s="48">
        <v>1.714</v>
      </c>
      <c r="AU25" s="36">
        <v>23277.3</v>
      </c>
      <c r="AV25" s="48" t="s">
        <v>422</v>
      </c>
      <c r="AW25" s="36">
        <v>7</v>
      </c>
      <c r="AX25" s="215">
        <v>9073.08</v>
      </c>
      <c r="AY25" s="306" t="s">
        <v>342</v>
      </c>
      <c r="AZ25" s="48" t="s">
        <v>341</v>
      </c>
      <c r="BA25" s="306" t="s">
        <v>342</v>
      </c>
      <c r="BB25" s="48" t="s">
        <v>341</v>
      </c>
      <c r="BC25" s="36">
        <v>2</v>
      </c>
      <c r="BD25" s="215">
        <v>5491.779</v>
      </c>
      <c r="BE25" s="223" t="s">
        <v>296</v>
      </c>
      <c r="BF25" s="105" t="s">
        <v>6</v>
      </c>
      <c r="BG25" s="199">
        <v>415</v>
      </c>
      <c r="BH25" s="200">
        <v>1.15</v>
      </c>
      <c r="BI25" s="199">
        <v>8065.483</v>
      </c>
      <c r="BJ25" s="200" t="s">
        <v>416</v>
      </c>
      <c r="BK25" s="199">
        <v>361</v>
      </c>
      <c r="BL25" s="216">
        <v>2717.933</v>
      </c>
      <c r="BM25" s="303"/>
      <c r="BN25" s="200"/>
      <c r="BO25" s="199"/>
      <c r="BP25" s="200"/>
      <c r="BQ25" s="199"/>
      <c r="BR25" s="216"/>
    </row>
    <row r="26" spans="1:70" s="83" customFormat="1" ht="15" customHeight="1">
      <c r="A26" s="99" t="s">
        <v>264</v>
      </c>
      <c r="B26" s="104"/>
      <c r="C26" s="36"/>
      <c r="D26" s="48" t="s">
        <v>1</v>
      </c>
      <c r="E26" s="36">
        <v>3270.836</v>
      </c>
      <c r="F26" s="48">
        <v>0.978</v>
      </c>
      <c r="G26" s="36"/>
      <c r="H26" s="215">
        <v>3344.807</v>
      </c>
      <c r="I26" s="313"/>
      <c r="J26" s="48" t="s">
        <v>1</v>
      </c>
      <c r="K26" s="36">
        <v>403.424</v>
      </c>
      <c r="L26" s="48">
        <v>1.378</v>
      </c>
      <c r="M26" s="36"/>
      <c r="N26" s="215">
        <v>292.836</v>
      </c>
      <c r="O26" s="121" t="s">
        <v>264</v>
      </c>
      <c r="P26" s="104"/>
      <c r="Q26" s="36"/>
      <c r="R26" s="48" t="s">
        <v>1</v>
      </c>
      <c r="S26" s="36">
        <v>148.733</v>
      </c>
      <c r="T26" s="48" t="s">
        <v>427</v>
      </c>
      <c r="U26" s="36"/>
      <c r="V26" s="215">
        <v>55.227</v>
      </c>
      <c r="W26" s="36"/>
      <c r="X26" s="48" t="s">
        <v>1</v>
      </c>
      <c r="Y26" s="36">
        <v>7.025</v>
      </c>
      <c r="Z26" s="48" t="s">
        <v>339</v>
      </c>
      <c r="AA26" s="36"/>
      <c r="AB26" s="215"/>
      <c r="AC26" s="121" t="s">
        <v>264</v>
      </c>
      <c r="AD26" s="104"/>
      <c r="AE26" s="36"/>
      <c r="AF26" s="48" t="s">
        <v>1</v>
      </c>
      <c r="AG26" s="36">
        <v>7.91</v>
      </c>
      <c r="AH26" s="48" t="s">
        <v>416</v>
      </c>
      <c r="AI26" s="36"/>
      <c r="AJ26" s="215">
        <v>2.627</v>
      </c>
      <c r="AK26" s="302"/>
      <c r="AL26" s="48" t="s">
        <v>1</v>
      </c>
      <c r="AM26" s="36">
        <v>7.91</v>
      </c>
      <c r="AN26" s="48" t="s">
        <v>416</v>
      </c>
      <c r="AO26" s="36"/>
      <c r="AP26" s="215">
        <v>2.627</v>
      </c>
      <c r="AQ26" s="121" t="s">
        <v>264</v>
      </c>
      <c r="AR26" s="104"/>
      <c r="AS26" s="36"/>
      <c r="AT26" s="48" t="s">
        <v>1</v>
      </c>
      <c r="AU26" s="36"/>
      <c r="AV26" s="48" t="s">
        <v>1</v>
      </c>
      <c r="AW26" s="36"/>
      <c r="AX26" s="215"/>
      <c r="AY26" s="302"/>
      <c r="AZ26" s="48" t="s">
        <v>1</v>
      </c>
      <c r="BA26" s="36">
        <v>1.241</v>
      </c>
      <c r="BB26" s="48">
        <v>0.498</v>
      </c>
      <c r="BC26" s="36"/>
      <c r="BD26" s="215">
        <v>2.49</v>
      </c>
      <c r="BE26" s="187" t="s">
        <v>310</v>
      </c>
      <c r="BF26" s="106" t="s">
        <v>6</v>
      </c>
      <c r="BG26" s="201">
        <v>42</v>
      </c>
      <c r="BH26" s="202">
        <v>1.167</v>
      </c>
      <c r="BI26" s="203">
        <v>1789.49</v>
      </c>
      <c r="BJ26" s="202" t="s">
        <v>436</v>
      </c>
      <c r="BK26" s="203">
        <v>36</v>
      </c>
      <c r="BL26" s="213">
        <v>575.189</v>
      </c>
      <c r="BM26" s="304"/>
      <c r="BN26" s="202"/>
      <c r="BO26" s="203"/>
      <c r="BP26" s="202"/>
      <c r="BQ26" s="203"/>
      <c r="BR26" s="213"/>
    </row>
    <row r="27" spans="1:70" s="83" customFormat="1" ht="15" customHeight="1">
      <c r="A27" s="99" t="s">
        <v>265</v>
      </c>
      <c r="B27" s="104"/>
      <c r="C27" s="36"/>
      <c r="D27" s="48" t="s">
        <v>1</v>
      </c>
      <c r="E27" s="36">
        <v>638.14</v>
      </c>
      <c r="F27" s="48">
        <v>1.481</v>
      </c>
      <c r="G27" s="36"/>
      <c r="H27" s="215">
        <v>430.935</v>
      </c>
      <c r="I27" s="313"/>
      <c r="J27" s="48" t="s">
        <v>1</v>
      </c>
      <c r="K27" s="36">
        <v>27.615</v>
      </c>
      <c r="L27" s="48">
        <v>1.17</v>
      </c>
      <c r="M27" s="36"/>
      <c r="N27" s="215">
        <v>23.595</v>
      </c>
      <c r="O27" s="121" t="s">
        <v>265</v>
      </c>
      <c r="P27" s="104"/>
      <c r="Q27" s="36"/>
      <c r="R27" s="48" t="s">
        <v>1</v>
      </c>
      <c r="S27" s="36">
        <v>165.24</v>
      </c>
      <c r="T27" s="48">
        <v>0.577</v>
      </c>
      <c r="U27" s="36"/>
      <c r="V27" s="215">
        <v>286.379</v>
      </c>
      <c r="W27" s="36"/>
      <c r="X27" s="48" t="s">
        <v>1</v>
      </c>
      <c r="Y27" s="36">
        <v>0.462</v>
      </c>
      <c r="Z27" s="48">
        <v>0.892</v>
      </c>
      <c r="AA27" s="36"/>
      <c r="AB27" s="215">
        <v>0.518</v>
      </c>
      <c r="AC27" s="121" t="s">
        <v>265</v>
      </c>
      <c r="AD27" s="104"/>
      <c r="AE27" s="36"/>
      <c r="AF27" s="48" t="s">
        <v>1</v>
      </c>
      <c r="AG27" s="36">
        <v>8.668</v>
      </c>
      <c r="AH27" s="48">
        <v>0.254</v>
      </c>
      <c r="AI27" s="36"/>
      <c r="AJ27" s="215">
        <v>34.16</v>
      </c>
      <c r="AK27" s="302"/>
      <c r="AL27" s="48" t="s">
        <v>1</v>
      </c>
      <c r="AM27" s="36">
        <v>1.26</v>
      </c>
      <c r="AN27" s="48">
        <v>0.037</v>
      </c>
      <c r="AO27" s="36"/>
      <c r="AP27" s="215">
        <v>34.16</v>
      </c>
      <c r="AQ27" s="121" t="s">
        <v>265</v>
      </c>
      <c r="AR27" s="104"/>
      <c r="AS27" s="36"/>
      <c r="AT27" s="48" t="s">
        <v>1</v>
      </c>
      <c r="AU27" s="204" t="s">
        <v>342</v>
      </c>
      <c r="AV27" s="48" t="s">
        <v>341</v>
      </c>
      <c r="AW27" s="36"/>
      <c r="AX27" s="215">
        <v>4.197</v>
      </c>
      <c r="AY27" s="302"/>
      <c r="AZ27" s="48" t="s">
        <v>1</v>
      </c>
      <c r="BA27" s="36">
        <v>9.143</v>
      </c>
      <c r="BB27" s="48">
        <v>0.897</v>
      </c>
      <c r="BC27" s="36"/>
      <c r="BD27" s="215">
        <v>10.19</v>
      </c>
      <c r="BE27" s="121" t="s">
        <v>432</v>
      </c>
      <c r="BF27" s="104" t="s">
        <v>2</v>
      </c>
      <c r="BG27" s="36">
        <v>257.041</v>
      </c>
      <c r="BH27" s="48">
        <v>1.129</v>
      </c>
      <c r="BI27" s="36">
        <v>180.646</v>
      </c>
      <c r="BJ27" s="48">
        <v>1.64</v>
      </c>
      <c r="BK27" s="36">
        <v>227.574</v>
      </c>
      <c r="BL27" s="215">
        <v>110.173</v>
      </c>
      <c r="BM27" s="302"/>
      <c r="BN27" s="48"/>
      <c r="BO27" s="36"/>
      <c r="BP27" s="48"/>
      <c r="BQ27" s="36"/>
      <c r="BR27" s="215"/>
    </row>
    <row r="28" spans="1:70" s="83" customFormat="1" ht="15" customHeight="1">
      <c r="A28" s="99" t="s">
        <v>13</v>
      </c>
      <c r="B28" s="104"/>
      <c r="C28" s="36"/>
      <c r="D28" s="48" t="s">
        <v>1</v>
      </c>
      <c r="E28" s="36">
        <v>7742.429</v>
      </c>
      <c r="F28" s="48" t="s">
        <v>419</v>
      </c>
      <c r="G28" s="36"/>
      <c r="H28" s="215">
        <v>1325.724</v>
      </c>
      <c r="I28" s="313"/>
      <c r="J28" s="48" t="s">
        <v>1</v>
      </c>
      <c r="K28" s="36">
        <v>180.233</v>
      </c>
      <c r="L28" s="48">
        <v>0.825</v>
      </c>
      <c r="M28" s="36"/>
      <c r="N28" s="215">
        <v>218.336</v>
      </c>
      <c r="O28" s="121" t="s">
        <v>13</v>
      </c>
      <c r="P28" s="104"/>
      <c r="Q28" s="36"/>
      <c r="R28" s="48" t="s">
        <v>1</v>
      </c>
      <c r="S28" s="36">
        <v>1400.977</v>
      </c>
      <c r="T28" s="48">
        <v>1.738</v>
      </c>
      <c r="U28" s="36"/>
      <c r="V28" s="215">
        <v>806.068</v>
      </c>
      <c r="W28" s="36"/>
      <c r="X28" s="48" t="s">
        <v>1</v>
      </c>
      <c r="Y28" s="36">
        <v>1703.928</v>
      </c>
      <c r="Z28" s="48">
        <v>1.126</v>
      </c>
      <c r="AA28" s="36"/>
      <c r="AB28" s="215">
        <v>1512.589</v>
      </c>
      <c r="AC28" s="121" t="s">
        <v>13</v>
      </c>
      <c r="AD28" s="104"/>
      <c r="AE28" s="36"/>
      <c r="AF28" s="48" t="s">
        <v>1</v>
      </c>
      <c r="AG28" s="36">
        <v>1357.02</v>
      </c>
      <c r="AH28" s="48" t="s">
        <v>438</v>
      </c>
      <c r="AI28" s="36"/>
      <c r="AJ28" s="215">
        <v>195.865</v>
      </c>
      <c r="AK28" s="302"/>
      <c r="AL28" s="48" t="s">
        <v>1</v>
      </c>
      <c r="AM28" s="36">
        <v>1341.745</v>
      </c>
      <c r="AN28" s="48" t="s">
        <v>490</v>
      </c>
      <c r="AO28" s="36"/>
      <c r="AP28" s="215">
        <v>162.26</v>
      </c>
      <c r="AQ28" s="121" t="s">
        <v>13</v>
      </c>
      <c r="AR28" s="104"/>
      <c r="AS28" s="36"/>
      <c r="AT28" s="48" t="s">
        <v>1</v>
      </c>
      <c r="AU28" s="36">
        <v>2.578</v>
      </c>
      <c r="AV28" s="48" t="s">
        <v>339</v>
      </c>
      <c r="AW28" s="36"/>
      <c r="AX28" s="219" t="s">
        <v>342</v>
      </c>
      <c r="AY28" s="302"/>
      <c r="AZ28" s="48" t="s">
        <v>1</v>
      </c>
      <c r="BA28" s="36">
        <v>269.799</v>
      </c>
      <c r="BB28" s="48" t="s">
        <v>431</v>
      </c>
      <c r="BC28" s="36"/>
      <c r="BD28" s="215">
        <v>110.503</v>
      </c>
      <c r="BE28" s="121" t="s">
        <v>13</v>
      </c>
      <c r="BF28" s="104"/>
      <c r="BG28" s="36"/>
      <c r="BH28" s="48" t="s">
        <v>1</v>
      </c>
      <c r="BI28" s="36">
        <v>142.824</v>
      </c>
      <c r="BJ28" s="48">
        <v>1.829</v>
      </c>
      <c r="BK28" s="36"/>
      <c r="BL28" s="215">
        <v>78.073</v>
      </c>
      <c r="BM28" s="302"/>
      <c r="BN28" s="48" t="s">
        <v>1</v>
      </c>
      <c r="BO28" s="204" t="s">
        <v>342</v>
      </c>
      <c r="BP28" s="48" t="s">
        <v>341</v>
      </c>
      <c r="BQ28" s="36"/>
      <c r="BR28" s="215">
        <v>4.872</v>
      </c>
    </row>
    <row r="29" spans="1:70" s="83" customFormat="1" ht="15" customHeight="1" thickBot="1">
      <c r="A29" s="102" t="s">
        <v>285</v>
      </c>
      <c r="B29" s="107"/>
      <c r="C29" s="117"/>
      <c r="D29" s="97"/>
      <c r="E29" s="229">
        <f>(E6-SUM(E7:E28)+E23)</f>
        <v>8276.13299999998</v>
      </c>
      <c r="F29" s="227"/>
      <c r="G29" s="228"/>
      <c r="H29" s="230">
        <f>H6-SUM(H7:H28)+H23</f>
        <v>9622.602000000024</v>
      </c>
      <c r="I29" s="180"/>
      <c r="J29" s="175"/>
      <c r="K29" s="229">
        <f>(K6-SUM(K7:K28)+K23)</f>
        <v>1725.272999999999</v>
      </c>
      <c r="L29" s="210"/>
      <c r="M29" s="212"/>
      <c r="N29" s="230">
        <f>N6-SUM(N7:N28)+N23</f>
        <v>1101.9299999999953</v>
      </c>
      <c r="O29" s="224" t="s">
        <v>285</v>
      </c>
      <c r="P29" s="107"/>
      <c r="Q29" s="117"/>
      <c r="R29" s="97"/>
      <c r="S29" s="226">
        <f>S6-SUM(S7:S28)+S23</f>
        <v>1947.659000000007</v>
      </c>
      <c r="T29" s="227"/>
      <c r="U29" s="228"/>
      <c r="V29" s="230">
        <f>V6-SUM(V7:V28)+V23</f>
        <v>1654.0270000000119</v>
      </c>
      <c r="W29" s="180"/>
      <c r="X29" s="175"/>
      <c r="Y29" s="226">
        <f>Y6-SUM(Y7:Y28)+Y23</f>
        <v>1839.432000000001</v>
      </c>
      <c r="Z29" s="231"/>
      <c r="AA29" s="212"/>
      <c r="AB29" s="230">
        <v>3594</v>
      </c>
      <c r="AC29" s="224" t="s">
        <v>285</v>
      </c>
      <c r="AD29" s="107"/>
      <c r="AE29" s="103"/>
      <c r="AF29" s="97"/>
      <c r="AG29" s="226">
        <f>AG6-SUM(AG7:AG28)+AG21</f>
        <v>190.62000000000808</v>
      </c>
      <c r="AH29" s="227"/>
      <c r="AI29" s="228"/>
      <c r="AJ29" s="230">
        <f>AJ6-SUM(AJ7:AJ28)+AJ21</f>
        <v>186.84399999999914</v>
      </c>
      <c r="AK29" s="228"/>
      <c r="AL29" s="175"/>
      <c r="AM29" s="226">
        <f>AM6-SUM(AM7:AM28)+AM21</f>
        <v>181.174999999992</v>
      </c>
      <c r="AN29" s="231"/>
      <c r="AO29" s="212"/>
      <c r="AP29" s="230">
        <f>AP6-SUM(AP7:AP28)+AP21</f>
        <v>155.50199999999222</v>
      </c>
      <c r="AQ29" s="224" t="s">
        <v>285</v>
      </c>
      <c r="AR29" s="107"/>
      <c r="AS29" s="117"/>
      <c r="AT29" s="97"/>
      <c r="AU29" s="226">
        <f>AU6-SUM(AU7:AU28)+AU21</f>
        <v>12.75299999999811</v>
      </c>
      <c r="AV29" s="231"/>
      <c r="AW29" s="212"/>
      <c r="AX29" s="230">
        <f>AX6-SUM(AX7:AX28)+AX21</f>
        <v>8.172999999998865</v>
      </c>
      <c r="AY29" s="228"/>
      <c r="AZ29" s="175"/>
      <c r="BA29" s="226">
        <f>BA6-SUM(BA7:BA28)+BA21</f>
        <v>162.1319999999987</v>
      </c>
      <c r="BB29" s="231"/>
      <c r="BC29" s="212"/>
      <c r="BD29" s="230">
        <f>BD6-SUM(BD7:BD28)+BD21</f>
        <v>88.61199999999644</v>
      </c>
      <c r="BE29" s="224" t="s">
        <v>285</v>
      </c>
      <c r="BF29" s="107"/>
      <c r="BG29" s="103"/>
      <c r="BH29" s="97"/>
      <c r="BI29" s="229">
        <f>(BI6-SUM(BI7:BI28)+SUM(BI21,BI26))</f>
        <v>302.66299999999524</v>
      </c>
      <c r="BJ29" s="227"/>
      <c r="BK29" s="228"/>
      <c r="BL29" s="230">
        <f>(BL6-SUM(BL7:BL28)+SUM(BL21,BL26))</f>
        <v>202.77799999999786</v>
      </c>
      <c r="BM29" s="228"/>
      <c r="BN29" s="175"/>
      <c r="BO29" s="229">
        <f>(BO6-SUM(BO7:BO28)+SUM(BO21,BO26))</f>
        <v>9.547000000000025</v>
      </c>
      <c r="BP29" s="227"/>
      <c r="BQ29" s="212"/>
      <c r="BR29" s="230">
        <f>(BR6-SUM(BR7:BR28)+SUM(BR21,BR26))</f>
        <v>2.3330000000000837</v>
      </c>
    </row>
    <row r="30" spans="1:70" s="83" customFormat="1" ht="15" customHeight="1">
      <c r="A30" s="85"/>
      <c r="B30" s="86"/>
      <c r="C30" s="87"/>
      <c r="D30" s="88"/>
      <c r="E30" s="89"/>
      <c r="F30" s="90"/>
      <c r="G30" s="91"/>
      <c r="H30" s="91"/>
      <c r="I30" s="87"/>
      <c r="J30" s="88"/>
      <c r="K30" s="89"/>
      <c r="L30" s="90"/>
      <c r="M30" s="91"/>
      <c r="N30" s="91"/>
      <c r="O30" s="85"/>
      <c r="P30" s="86"/>
      <c r="Q30" s="89"/>
      <c r="R30" s="90"/>
      <c r="S30" s="89"/>
      <c r="T30" s="91"/>
      <c r="U30" s="87"/>
      <c r="V30" s="88"/>
      <c r="W30" s="92"/>
      <c r="X30" s="93"/>
      <c r="Y30" s="89"/>
      <c r="Z30" s="94"/>
      <c r="AA30" s="92"/>
      <c r="AB30" s="92"/>
      <c r="AC30" s="85"/>
      <c r="AD30" s="95"/>
      <c r="AE30" s="92"/>
      <c r="AF30" s="93"/>
      <c r="AG30" s="89"/>
      <c r="AH30" s="94"/>
      <c r="AI30" s="92"/>
      <c r="AJ30" s="92"/>
      <c r="AK30" s="92"/>
      <c r="AL30" s="93"/>
      <c r="AM30" s="89"/>
      <c r="AN30" s="94"/>
      <c r="AO30" s="92"/>
      <c r="AP30" s="92"/>
      <c r="AQ30" s="85"/>
      <c r="AR30" s="95"/>
      <c r="AS30" s="92"/>
      <c r="AT30" s="93"/>
      <c r="AU30" s="89"/>
      <c r="AV30" s="94"/>
      <c r="AW30" s="92"/>
      <c r="AX30" s="92"/>
      <c r="AY30" s="92"/>
      <c r="AZ30" s="93"/>
      <c r="BA30" s="89"/>
      <c r="BB30" s="94"/>
      <c r="BC30" s="92"/>
      <c r="BD30" s="92"/>
      <c r="BE30" s="85"/>
      <c r="BF30" s="95"/>
      <c r="BG30" s="92"/>
      <c r="BH30" s="93"/>
      <c r="BI30" s="89"/>
      <c r="BJ30" s="94"/>
      <c r="BK30" s="92"/>
      <c r="BL30" s="92"/>
      <c r="BM30" s="92"/>
      <c r="BN30" s="93"/>
      <c r="BO30" s="89"/>
      <c r="BP30" s="94"/>
      <c r="BQ30" s="92"/>
      <c r="BR30" s="92"/>
    </row>
    <row r="31" spans="1:69" ht="15" customHeight="1" thickBot="1">
      <c r="A31" s="119" t="s">
        <v>317</v>
      </c>
      <c r="C31" s="5"/>
      <c r="D31" s="218"/>
      <c r="E31" s="6"/>
      <c r="F31" s="7"/>
      <c r="G31" s="5"/>
      <c r="H31" s="6"/>
      <c r="M31" s="82" t="s">
        <v>282</v>
      </c>
      <c r="O31" s="119" t="s">
        <v>317</v>
      </c>
      <c r="AA31" s="82" t="s">
        <v>282</v>
      </c>
      <c r="AC31" s="119" t="s">
        <v>317</v>
      </c>
      <c r="AO31" s="82" t="s">
        <v>282</v>
      </c>
      <c r="AQ31" s="119" t="s">
        <v>317</v>
      </c>
      <c r="BC31" s="82" t="s">
        <v>282</v>
      </c>
      <c r="BE31" s="119" t="s">
        <v>317</v>
      </c>
      <c r="BQ31" s="82" t="s">
        <v>282</v>
      </c>
    </row>
    <row r="32" spans="1:70" s="80" customFormat="1" ht="15" customHeight="1">
      <c r="A32" s="455" t="s">
        <v>261</v>
      </c>
      <c r="B32" s="434" t="s">
        <v>19</v>
      </c>
      <c r="C32" s="437" t="s">
        <v>266</v>
      </c>
      <c r="D32" s="438"/>
      <c r="E32" s="438"/>
      <c r="F32" s="438"/>
      <c r="G32" s="438"/>
      <c r="H32" s="439"/>
      <c r="I32" s="452" t="s">
        <v>268</v>
      </c>
      <c r="J32" s="453"/>
      <c r="K32" s="453"/>
      <c r="L32" s="453"/>
      <c r="M32" s="453"/>
      <c r="N32" s="454"/>
      <c r="O32" s="449" t="s">
        <v>261</v>
      </c>
      <c r="P32" s="434" t="s">
        <v>19</v>
      </c>
      <c r="Q32" s="458" t="s">
        <v>269</v>
      </c>
      <c r="R32" s="453"/>
      <c r="S32" s="453"/>
      <c r="T32" s="453"/>
      <c r="U32" s="453"/>
      <c r="V32" s="459"/>
      <c r="W32" s="440" t="s">
        <v>22</v>
      </c>
      <c r="X32" s="438"/>
      <c r="Y32" s="438"/>
      <c r="Z32" s="438"/>
      <c r="AA32" s="438"/>
      <c r="AB32" s="441"/>
      <c r="AC32" s="449" t="s">
        <v>261</v>
      </c>
      <c r="AD32" s="434" t="s">
        <v>19</v>
      </c>
      <c r="AE32" s="437" t="s">
        <v>20</v>
      </c>
      <c r="AF32" s="438"/>
      <c r="AG32" s="438"/>
      <c r="AH32" s="438"/>
      <c r="AI32" s="438"/>
      <c r="AJ32" s="439"/>
      <c r="AK32" s="452" t="s">
        <v>270</v>
      </c>
      <c r="AL32" s="453"/>
      <c r="AM32" s="453"/>
      <c r="AN32" s="453"/>
      <c r="AO32" s="453"/>
      <c r="AP32" s="454"/>
      <c r="AQ32" s="449" t="s">
        <v>261</v>
      </c>
      <c r="AR32" s="434" t="s">
        <v>19</v>
      </c>
      <c r="AS32" s="437" t="s">
        <v>24</v>
      </c>
      <c r="AT32" s="438"/>
      <c r="AU32" s="438"/>
      <c r="AV32" s="438"/>
      <c r="AW32" s="438"/>
      <c r="AX32" s="439"/>
      <c r="AY32" s="440" t="s">
        <v>21</v>
      </c>
      <c r="AZ32" s="438"/>
      <c r="BA32" s="438"/>
      <c r="BB32" s="438"/>
      <c r="BC32" s="438"/>
      <c r="BD32" s="441"/>
      <c r="BE32" s="449" t="s">
        <v>261</v>
      </c>
      <c r="BF32" s="434" t="s">
        <v>19</v>
      </c>
      <c r="BG32" s="437" t="s">
        <v>281</v>
      </c>
      <c r="BH32" s="438"/>
      <c r="BI32" s="438"/>
      <c r="BJ32" s="438"/>
      <c r="BK32" s="438"/>
      <c r="BL32" s="439"/>
      <c r="BM32" s="440" t="s">
        <v>23</v>
      </c>
      <c r="BN32" s="438"/>
      <c r="BO32" s="438"/>
      <c r="BP32" s="438"/>
      <c r="BQ32" s="438"/>
      <c r="BR32" s="441"/>
    </row>
    <row r="33" spans="1:70" s="80" customFormat="1" ht="15" customHeight="1">
      <c r="A33" s="456"/>
      <c r="B33" s="435"/>
      <c r="C33" s="442" t="s">
        <v>354</v>
      </c>
      <c r="D33" s="442"/>
      <c r="E33" s="442"/>
      <c r="F33" s="442"/>
      <c r="G33" s="443" t="s">
        <v>337</v>
      </c>
      <c r="H33" s="444"/>
      <c r="I33" s="445" t="s">
        <v>354</v>
      </c>
      <c r="J33" s="442"/>
      <c r="K33" s="442"/>
      <c r="L33" s="442"/>
      <c r="M33" s="443" t="s">
        <v>337</v>
      </c>
      <c r="N33" s="446"/>
      <c r="O33" s="450"/>
      <c r="P33" s="435"/>
      <c r="Q33" s="442" t="s">
        <v>354</v>
      </c>
      <c r="R33" s="442"/>
      <c r="S33" s="442"/>
      <c r="T33" s="442"/>
      <c r="U33" s="443" t="s">
        <v>337</v>
      </c>
      <c r="V33" s="444"/>
      <c r="W33" s="445" t="s">
        <v>354</v>
      </c>
      <c r="X33" s="442"/>
      <c r="Y33" s="442"/>
      <c r="Z33" s="442"/>
      <c r="AA33" s="443" t="s">
        <v>337</v>
      </c>
      <c r="AB33" s="446"/>
      <c r="AC33" s="450"/>
      <c r="AD33" s="435"/>
      <c r="AE33" s="442" t="s">
        <v>354</v>
      </c>
      <c r="AF33" s="442"/>
      <c r="AG33" s="442"/>
      <c r="AH33" s="442"/>
      <c r="AI33" s="443" t="s">
        <v>337</v>
      </c>
      <c r="AJ33" s="444"/>
      <c r="AK33" s="445" t="s">
        <v>354</v>
      </c>
      <c r="AL33" s="442"/>
      <c r="AM33" s="442"/>
      <c r="AN33" s="442"/>
      <c r="AO33" s="443" t="s">
        <v>337</v>
      </c>
      <c r="AP33" s="446"/>
      <c r="AQ33" s="450"/>
      <c r="AR33" s="435"/>
      <c r="AS33" s="442" t="s">
        <v>354</v>
      </c>
      <c r="AT33" s="442"/>
      <c r="AU33" s="442"/>
      <c r="AV33" s="442"/>
      <c r="AW33" s="443" t="s">
        <v>337</v>
      </c>
      <c r="AX33" s="444"/>
      <c r="AY33" s="445" t="s">
        <v>354</v>
      </c>
      <c r="AZ33" s="442"/>
      <c r="BA33" s="442"/>
      <c r="BB33" s="442"/>
      <c r="BC33" s="443" t="s">
        <v>337</v>
      </c>
      <c r="BD33" s="446"/>
      <c r="BE33" s="450"/>
      <c r="BF33" s="435"/>
      <c r="BG33" s="442" t="s">
        <v>354</v>
      </c>
      <c r="BH33" s="442"/>
      <c r="BI33" s="442"/>
      <c r="BJ33" s="442"/>
      <c r="BK33" s="443" t="s">
        <v>337</v>
      </c>
      <c r="BL33" s="444"/>
      <c r="BM33" s="445" t="s">
        <v>354</v>
      </c>
      <c r="BN33" s="442"/>
      <c r="BO33" s="442"/>
      <c r="BP33" s="442"/>
      <c r="BQ33" s="443" t="s">
        <v>337</v>
      </c>
      <c r="BR33" s="446"/>
    </row>
    <row r="34" spans="1:70" s="80" customFormat="1" ht="15" customHeight="1" thickBot="1">
      <c r="A34" s="457"/>
      <c r="B34" s="436"/>
      <c r="C34" s="110" t="s">
        <v>25</v>
      </c>
      <c r="D34" s="111" t="s">
        <v>271</v>
      </c>
      <c r="E34" s="112" t="s">
        <v>293</v>
      </c>
      <c r="F34" s="111" t="s">
        <v>271</v>
      </c>
      <c r="G34" s="113" t="s">
        <v>25</v>
      </c>
      <c r="H34" s="115" t="s">
        <v>293</v>
      </c>
      <c r="I34" s="116" t="s">
        <v>25</v>
      </c>
      <c r="J34" s="111" t="s">
        <v>271</v>
      </c>
      <c r="K34" s="112" t="s">
        <v>293</v>
      </c>
      <c r="L34" s="111" t="s">
        <v>271</v>
      </c>
      <c r="M34" s="113" t="s">
        <v>25</v>
      </c>
      <c r="N34" s="114" t="s">
        <v>293</v>
      </c>
      <c r="O34" s="451"/>
      <c r="P34" s="436"/>
      <c r="Q34" s="110" t="s">
        <v>25</v>
      </c>
      <c r="R34" s="111" t="s">
        <v>271</v>
      </c>
      <c r="S34" s="112" t="s">
        <v>293</v>
      </c>
      <c r="T34" s="111" t="s">
        <v>271</v>
      </c>
      <c r="U34" s="113" t="s">
        <v>25</v>
      </c>
      <c r="V34" s="115" t="s">
        <v>293</v>
      </c>
      <c r="W34" s="116" t="s">
        <v>25</v>
      </c>
      <c r="X34" s="111" t="s">
        <v>271</v>
      </c>
      <c r="Y34" s="112" t="s">
        <v>293</v>
      </c>
      <c r="Z34" s="111" t="s">
        <v>271</v>
      </c>
      <c r="AA34" s="113" t="s">
        <v>25</v>
      </c>
      <c r="AB34" s="114" t="s">
        <v>293</v>
      </c>
      <c r="AC34" s="451"/>
      <c r="AD34" s="436"/>
      <c r="AE34" s="110" t="s">
        <v>25</v>
      </c>
      <c r="AF34" s="111" t="s">
        <v>271</v>
      </c>
      <c r="AG34" s="112" t="s">
        <v>293</v>
      </c>
      <c r="AH34" s="111" t="s">
        <v>271</v>
      </c>
      <c r="AI34" s="113" t="s">
        <v>25</v>
      </c>
      <c r="AJ34" s="115" t="s">
        <v>293</v>
      </c>
      <c r="AK34" s="116" t="s">
        <v>25</v>
      </c>
      <c r="AL34" s="111" t="s">
        <v>271</v>
      </c>
      <c r="AM34" s="112" t="s">
        <v>293</v>
      </c>
      <c r="AN34" s="111" t="s">
        <v>271</v>
      </c>
      <c r="AO34" s="113" t="s">
        <v>25</v>
      </c>
      <c r="AP34" s="114" t="s">
        <v>293</v>
      </c>
      <c r="AQ34" s="451"/>
      <c r="AR34" s="436"/>
      <c r="AS34" s="110" t="s">
        <v>25</v>
      </c>
      <c r="AT34" s="111" t="s">
        <v>271</v>
      </c>
      <c r="AU34" s="112" t="s">
        <v>293</v>
      </c>
      <c r="AV34" s="111" t="s">
        <v>271</v>
      </c>
      <c r="AW34" s="113" t="s">
        <v>25</v>
      </c>
      <c r="AX34" s="115" t="s">
        <v>293</v>
      </c>
      <c r="AY34" s="116" t="s">
        <v>25</v>
      </c>
      <c r="AZ34" s="111" t="s">
        <v>271</v>
      </c>
      <c r="BA34" s="112" t="s">
        <v>293</v>
      </c>
      <c r="BB34" s="111" t="s">
        <v>271</v>
      </c>
      <c r="BC34" s="113" t="s">
        <v>25</v>
      </c>
      <c r="BD34" s="114" t="s">
        <v>293</v>
      </c>
      <c r="BE34" s="451"/>
      <c r="BF34" s="436"/>
      <c r="BG34" s="110" t="s">
        <v>25</v>
      </c>
      <c r="BH34" s="111" t="s">
        <v>271</v>
      </c>
      <c r="BI34" s="112" t="s">
        <v>293</v>
      </c>
      <c r="BJ34" s="111" t="s">
        <v>271</v>
      </c>
      <c r="BK34" s="113" t="s">
        <v>25</v>
      </c>
      <c r="BL34" s="115" t="s">
        <v>293</v>
      </c>
      <c r="BM34" s="116" t="s">
        <v>25</v>
      </c>
      <c r="BN34" s="111" t="s">
        <v>271</v>
      </c>
      <c r="BO34" s="112" t="s">
        <v>293</v>
      </c>
      <c r="BP34" s="111" t="s">
        <v>271</v>
      </c>
      <c r="BQ34" s="113" t="s">
        <v>25</v>
      </c>
      <c r="BR34" s="114" t="s">
        <v>293</v>
      </c>
    </row>
    <row r="35" spans="1:70" s="82" customFormat="1" ht="15" customHeight="1">
      <c r="A35" s="108" t="s">
        <v>294</v>
      </c>
      <c r="B35" s="109"/>
      <c r="C35" s="36"/>
      <c r="D35" s="48"/>
      <c r="E35" s="36">
        <v>247424.491</v>
      </c>
      <c r="F35" s="48">
        <v>1.072</v>
      </c>
      <c r="G35" s="174"/>
      <c r="H35" s="214">
        <v>230859.68</v>
      </c>
      <c r="I35" s="313"/>
      <c r="J35" s="48" t="s">
        <v>1</v>
      </c>
      <c r="K35" s="36">
        <v>34619.871</v>
      </c>
      <c r="L35" s="48">
        <v>0.934</v>
      </c>
      <c r="M35" s="176"/>
      <c r="N35" s="215">
        <v>37057.293</v>
      </c>
      <c r="O35" s="183" t="s">
        <v>294</v>
      </c>
      <c r="P35" s="109"/>
      <c r="Q35" s="36"/>
      <c r="R35" s="48"/>
      <c r="S35" s="36">
        <v>114916.72</v>
      </c>
      <c r="T35" s="48">
        <v>1.111</v>
      </c>
      <c r="U35" s="174"/>
      <c r="V35" s="214">
        <v>103458.175</v>
      </c>
      <c r="W35" s="302"/>
      <c r="X35" s="48"/>
      <c r="Y35" s="36">
        <v>103413.036</v>
      </c>
      <c r="Z35" s="48">
        <v>1.141</v>
      </c>
      <c r="AA35" s="176"/>
      <c r="AB35" s="215">
        <v>90636.283</v>
      </c>
      <c r="AC35" s="183" t="s">
        <v>294</v>
      </c>
      <c r="AD35" s="109"/>
      <c r="AE35" s="36"/>
      <c r="AF35" s="48"/>
      <c r="AG35" s="36">
        <v>198023.789</v>
      </c>
      <c r="AH35" s="48">
        <v>1.056</v>
      </c>
      <c r="AI35" s="174"/>
      <c r="AJ35" s="214">
        <v>187590.241</v>
      </c>
      <c r="AK35" s="302"/>
      <c r="AL35" s="48"/>
      <c r="AM35" s="36">
        <v>156288.861</v>
      </c>
      <c r="AN35" s="48">
        <v>1.126</v>
      </c>
      <c r="AO35" s="176"/>
      <c r="AP35" s="215">
        <v>138763.052</v>
      </c>
      <c r="AQ35" s="183" t="s">
        <v>294</v>
      </c>
      <c r="AR35" s="109"/>
      <c r="AS35" s="36"/>
      <c r="AT35" s="48"/>
      <c r="AU35" s="36">
        <v>48217.131</v>
      </c>
      <c r="AV35" s="48">
        <v>1.183</v>
      </c>
      <c r="AW35" s="174"/>
      <c r="AX35" s="214">
        <v>40770.683</v>
      </c>
      <c r="AY35" s="302"/>
      <c r="AZ35" s="48"/>
      <c r="BA35" s="36">
        <v>77746.999</v>
      </c>
      <c r="BB35" s="48">
        <v>0.998</v>
      </c>
      <c r="BC35" s="176"/>
      <c r="BD35" s="215">
        <v>77894.976</v>
      </c>
      <c r="BE35" s="183" t="s">
        <v>294</v>
      </c>
      <c r="BF35" s="109"/>
      <c r="BG35" s="36"/>
      <c r="BH35" s="48" t="s">
        <v>1</v>
      </c>
      <c r="BI35" s="36">
        <v>111751.799</v>
      </c>
      <c r="BJ35" s="48">
        <v>1.104</v>
      </c>
      <c r="BK35" s="174"/>
      <c r="BL35" s="214">
        <v>101218.716</v>
      </c>
      <c r="BM35" s="36"/>
      <c r="BN35" s="48" t="s">
        <v>1</v>
      </c>
      <c r="BO35" s="36">
        <v>432022.128</v>
      </c>
      <c r="BP35" s="48">
        <v>1.726</v>
      </c>
      <c r="BQ35" s="176"/>
      <c r="BR35" s="214">
        <v>250367.205</v>
      </c>
    </row>
    <row r="36" spans="1:70" s="82" customFormat="1" ht="15" customHeight="1">
      <c r="A36" s="98" t="s">
        <v>275</v>
      </c>
      <c r="B36" s="104" t="s">
        <v>2</v>
      </c>
      <c r="C36" s="36">
        <v>3380</v>
      </c>
      <c r="D36" s="48">
        <v>1.354</v>
      </c>
      <c r="E36" s="36">
        <v>1123.986</v>
      </c>
      <c r="F36" s="48">
        <v>1.376</v>
      </c>
      <c r="G36" s="36">
        <v>2496</v>
      </c>
      <c r="H36" s="215">
        <v>817.034</v>
      </c>
      <c r="I36" s="313"/>
      <c r="J36" s="48" t="s">
        <v>1</v>
      </c>
      <c r="K36" s="36"/>
      <c r="L36" s="48" t="s">
        <v>1</v>
      </c>
      <c r="M36" s="36"/>
      <c r="N36" s="215"/>
      <c r="O36" s="184" t="s">
        <v>275</v>
      </c>
      <c r="P36" s="104" t="s">
        <v>2</v>
      </c>
      <c r="Q36" s="36">
        <v>1973</v>
      </c>
      <c r="R36" s="48">
        <v>1.466</v>
      </c>
      <c r="S36" s="36">
        <v>659.798</v>
      </c>
      <c r="T36" s="48">
        <v>1.447</v>
      </c>
      <c r="U36" s="36">
        <v>1346</v>
      </c>
      <c r="V36" s="215">
        <v>455.887</v>
      </c>
      <c r="W36" s="302">
        <v>20439</v>
      </c>
      <c r="X36" s="48">
        <v>1.002</v>
      </c>
      <c r="Y36" s="36">
        <v>9890.915</v>
      </c>
      <c r="Z36" s="48">
        <v>1.016</v>
      </c>
      <c r="AA36" s="36">
        <v>20405</v>
      </c>
      <c r="AB36" s="215">
        <v>9731.274</v>
      </c>
      <c r="AC36" s="187" t="s">
        <v>297</v>
      </c>
      <c r="AD36" s="104" t="s">
        <v>6</v>
      </c>
      <c r="AE36" s="36">
        <v>255</v>
      </c>
      <c r="AF36" s="48">
        <v>1.17</v>
      </c>
      <c r="AG36" s="36">
        <v>6716.477</v>
      </c>
      <c r="AH36" s="48">
        <v>1.319</v>
      </c>
      <c r="AI36" s="36">
        <v>218</v>
      </c>
      <c r="AJ36" s="215">
        <v>5093.922</v>
      </c>
      <c r="AK36" s="302">
        <v>255</v>
      </c>
      <c r="AL36" s="48">
        <v>1.17</v>
      </c>
      <c r="AM36" s="36">
        <v>6716.477</v>
      </c>
      <c r="AN36" s="48">
        <v>1.319</v>
      </c>
      <c r="AO36" s="36">
        <v>218</v>
      </c>
      <c r="AP36" s="215">
        <v>5093.922</v>
      </c>
      <c r="AQ36" s="187" t="s">
        <v>297</v>
      </c>
      <c r="AR36" s="104" t="s">
        <v>6</v>
      </c>
      <c r="AS36" s="204" t="s">
        <v>342</v>
      </c>
      <c r="AT36" s="48" t="s">
        <v>341</v>
      </c>
      <c r="AU36" s="204" t="s">
        <v>342</v>
      </c>
      <c r="AV36" s="48" t="s">
        <v>341</v>
      </c>
      <c r="AW36" s="36">
        <v>1</v>
      </c>
      <c r="AX36" s="215">
        <v>23.867</v>
      </c>
      <c r="AY36" s="302">
        <v>136</v>
      </c>
      <c r="AZ36" s="48">
        <v>1.204</v>
      </c>
      <c r="BA36" s="36">
        <v>2866.814</v>
      </c>
      <c r="BB36" s="48">
        <v>1.577</v>
      </c>
      <c r="BC36" s="36">
        <v>113</v>
      </c>
      <c r="BD36" s="215">
        <v>1817.562</v>
      </c>
      <c r="BE36" s="187" t="s">
        <v>297</v>
      </c>
      <c r="BF36" s="104" t="s">
        <v>6</v>
      </c>
      <c r="BG36" s="36"/>
      <c r="BH36" s="48" t="s">
        <v>1</v>
      </c>
      <c r="BI36" s="36"/>
      <c r="BJ36" s="48" t="s">
        <v>1</v>
      </c>
      <c r="BK36" s="36"/>
      <c r="BL36" s="215"/>
      <c r="BM36" s="36">
        <v>7</v>
      </c>
      <c r="BN36" s="48" t="s">
        <v>339</v>
      </c>
      <c r="BO36" s="36">
        <v>43.003</v>
      </c>
      <c r="BP36" s="48" t="s">
        <v>339</v>
      </c>
      <c r="BQ36" s="204" t="s">
        <v>342</v>
      </c>
      <c r="BR36" s="219" t="s">
        <v>342</v>
      </c>
    </row>
    <row r="37" spans="1:70" s="82" customFormat="1" ht="15" customHeight="1">
      <c r="A37" s="99" t="s">
        <v>189</v>
      </c>
      <c r="B37" s="104" t="s">
        <v>2</v>
      </c>
      <c r="C37" s="36">
        <v>24342</v>
      </c>
      <c r="D37" s="48">
        <v>1.046</v>
      </c>
      <c r="E37" s="36">
        <v>15710.704</v>
      </c>
      <c r="F37" s="48">
        <v>1.196</v>
      </c>
      <c r="G37" s="36">
        <v>23263</v>
      </c>
      <c r="H37" s="215">
        <v>13138.355</v>
      </c>
      <c r="I37" s="313">
        <v>1319</v>
      </c>
      <c r="J37" s="48">
        <v>0.468</v>
      </c>
      <c r="K37" s="36">
        <v>1037.841</v>
      </c>
      <c r="L37" s="48">
        <v>0.817</v>
      </c>
      <c r="M37" s="36">
        <v>2816</v>
      </c>
      <c r="N37" s="215">
        <v>1269.585</v>
      </c>
      <c r="O37" s="185" t="s">
        <v>189</v>
      </c>
      <c r="P37" s="104" t="s">
        <v>2</v>
      </c>
      <c r="Q37" s="36">
        <v>17099</v>
      </c>
      <c r="R37" s="48">
        <v>1.195</v>
      </c>
      <c r="S37" s="36">
        <v>11499.25</v>
      </c>
      <c r="T37" s="48">
        <v>1.231</v>
      </c>
      <c r="U37" s="36">
        <v>14305</v>
      </c>
      <c r="V37" s="215">
        <v>9342.795</v>
      </c>
      <c r="W37" s="302">
        <v>52</v>
      </c>
      <c r="X37" s="48">
        <v>1.529</v>
      </c>
      <c r="Y37" s="36">
        <v>78.534</v>
      </c>
      <c r="Z37" s="48">
        <v>1.463</v>
      </c>
      <c r="AA37" s="36">
        <v>34</v>
      </c>
      <c r="AB37" s="215">
        <v>53.696</v>
      </c>
      <c r="AC37" s="121" t="s">
        <v>189</v>
      </c>
      <c r="AD37" s="104" t="s">
        <v>2</v>
      </c>
      <c r="AE37" s="36">
        <v>44046</v>
      </c>
      <c r="AF37" s="48">
        <v>1.184</v>
      </c>
      <c r="AG37" s="36">
        <v>20813.524</v>
      </c>
      <c r="AH37" s="48">
        <v>1.19</v>
      </c>
      <c r="AI37" s="36">
        <v>37189</v>
      </c>
      <c r="AJ37" s="215">
        <v>17489.811</v>
      </c>
      <c r="AK37" s="302">
        <v>38763</v>
      </c>
      <c r="AL37" s="48">
        <v>1.25</v>
      </c>
      <c r="AM37" s="36">
        <v>13993.649</v>
      </c>
      <c r="AN37" s="48">
        <v>1.342</v>
      </c>
      <c r="AO37" s="36">
        <v>31015</v>
      </c>
      <c r="AP37" s="215">
        <v>10425.231</v>
      </c>
      <c r="AQ37" s="121" t="s">
        <v>275</v>
      </c>
      <c r="AR37" s="104" t="s">
        <v>2</v>
      </c>
      <c r="AS37" s="36">
        <v>2151</v>
      </c>
      <c r="AT37" s="48">
        <v>1.79</v>
      </c>
      <c r="AU37" s="36">
        <v>493.156</v>
      </c>
      <c r="AV37" s="48">
        <v>1.945</v>
      </c>
      <c r="AW37" s="36">
        <v>1202</v>
      </c>
      <c r="AX37" s="215">
        <v>253.576</v>
      </c>
      <c r="AY37" s="302">
        <v>1076</v>
      </c>
      <c r="AZ37" s="48">
        <v>0.792</v>
      </c>
      <c r="BA37" s="36">
        <v>554.635</v>
      </c>
      <c r="BB37" s="48">
        <v>0.732</v>
      </c>
      <c r="BC37" s="36">
        <v>1359</v>
      </c>
      <c r="BD37" s="215">
        <v>758.113</v>
      </c>
      <c r="BE37" s="121" t="s">
        <v>189</v>
      </c>
      <c r="BF37" s="104" t="s">
        <v>2</v>
      </c>
      <c r="BG37" s="36">
        <v>127220</v>
      </c>
      <c r="BH37" s="48">
        <v>1.067</v>
      </c>
      <c r="BI37" s="36">
        <v>62749.615</v>
      </c>
      <c r="BJ37" s="48">
        <v>1.061</v>
      </c>
      <c r="BK37" s="36">
        <v>119229</v>
      </c>
      <c r="BL37" s="215">
        <v>59153.774</v>
      </c>
      <c r="BM37" s="36"/>
      <c r="BN37" s="48"/>
      <c r="BO37" s="36"/>
      <c r="BP37" s="48"/>
      <c r="BQ37" s="36"/>
      <c r="BR37" s="215"/>
    </row>
    <row r="38" spans="1:70" s="82" customFormat="1" ht="15" customHeight="1">
      <c r="A38" s="100" t="s">
        <v>298</v>
      </c>
      <c r="B38" s="104" t="s">
        <v>2</v>
      </c>
      <c r="C38" s="204" t="s">
        <v>342</v>
      </c>
      <c r="D38" s="48" t="s">
        <v>341</v>
      </c>
      <c r="E38" s="204" t="s">
        <v>342</v>
      </c>
      <c r="F38" s="48" t="s">
        <v>341</v>
      </c>
      <c r="G38" s="36">
        <v>1500</v>
      </c>
      <c r="H38" s="215">
        <v>22.762</v>
      </c>
      <c r="I38" s="313"/>
      <c r="J38" s="48"/>
      <c r="K38" s="36"/>
      <c r="L38" s="48"/>
      <c r="M38" s="36"/>
      <c r="N38" s="215"/>
      <c r="O38" s="186" t="s">
        <v>298</v>
      </c>
      <c r="P38" s="104" t="s">
        <v>2</v>
      </c>
      <c r="Q38" s="204" t="s">
        <v>340</v>
      </c>
      <c r="R38" s="48" t="s">
        <v>341</v>
      </c>
      <c r="S38" s="204" t="s">
        <v>340</v>
      </c>
      <c r="T38" s="48" t="s">
        <v>341</v>
      </c>
      <c r="U38" s="36">
        <v>1500</v>
      </c>
      <c r="V38" s="215">
        <v>22.762</v>
      </c>
      <c r="W38" s="302">
        <v>2693</v>
      </c>
      <c r="X38" s="48">
        <v>0.033</v>
      </c>
      <c r="Y38" s="36">
        <v>57.631</v>
      </c>
      <c r="Z38" s="48">
        <v>0.035</v>
      </c>
      <c r="AA38" s="36">
        <v>80546</v>
      </c>
      <c r="AB38" s="215">
        <v>1641.74</v>
      </c>
      <c r="AC38" s="121" t="s">
        <v>303</v>
      </c>
      <c r="AD38" s="104" t="s">
        <v>2</v>
      </c>
      <c r="AE38" s="36">
        <v>166375</v>
      </c>
      <c r="AF38" s="48">
        <v>1.01</v>
      </c>
      <c r="AG38" s="36">
        <v>4174.696</v>
      </c>
      <c r="AH38" s="48">
        <v>0.988</v>
      </c>
      <c r="AI38" s="36">
        <v>164800</v>
      </c>
      <c r="AJ38" s="177">
        <v>4224.356</v>
      </c>
      <c r="AK38" s="302">
        <v>123600</v>
      </c>
      <c r="AL38" s="48">
        <v>1</v>
      </c>
      <c r="AM38" s="36">
        <v>3018.036</v>
      </c>
      <c r="AN38" s="48">
        <v>0.978</v>
      </c>
      <c r="AO38" s="81">
        <v>123600</v>
      </c>
      <c r="AP38" s="177">
        <v>3084.615</v>
      </c>
      <c r="AQ38" s="121" t="s">
        <v>189</v>
      </c>
      <c r="AR38" s="104" t="s">
        <v>2</v>
      </c>
      <c r="AS38" s="36">
        <v>7203</v>
      </c>
      <c r="AT38" s="48">
        <v>0.672</v>
      </c>
      <c r="AU38" s="36">
        <v>2203.055</v>
      </c>
      <c r="AV38" s="48">
        <v>0.789</v>
      </c>
      <c r="AW38" s="36">
        <v>10720</v>
      </c>
      <c r="AX38" s="215">
        <v>2793.915</v>
      </c>
      <c r="AY38" s="302">
        <v>10737</v>
      </c>
      <c r="AZ38" s="48">
        <v>0.944</v>
      </c>
      <c r="BA38" s="36">
        <v>3200.814</v>
      </c>
      <c r="BB38" s="48">
        <v>0.961</v>
      </c>
      <c r="BC38" s="36">
        <v>11369</v>
      </c>
      <c r="BD38" s="215">
        <v>3329.886</v>
      </c>
      <c r="BE38" s="121" t="s">
        <v>295</v>
      </c>
      <c r="BF38" s="104" t="s">
        <v>35</v>
      </c>
      <c r="BG38" s="36">
        <v>44000</v>
      </c>
      <c r="BH38" s="48">
        <v>0.513</v>
      </c>
      <c r="BI38" s="36">
        <v>12.83</v>
      </c>
      <c r="BJ38" s="48">
        <v>0.372</v>
      </c>
      <c r="BK38" s="36">
        <v>85837</v>
      </c>
      <c r="BL38" s="215">
        <v>34.464</v>
      </c>
      <c r="BM38" s="204" t="s">
        <v>342</v>
      </c>
      <c r="BN38" s="48" t="s">
        <v>341</v>
      </c>
      <c r="BO38" s="204" t="s">
        <v>342</v>
      </c>
      <c r="BP38" s="48" t="s">
        <v>341</v>
      </c>
      <c r="BQ38" s="36">
        <v>500</v>
      </c>
      <c r="BR38" s="215">
        <v>0.479</v>
      </c>
    </row>
    <row r="39" spans="1:70" s="82" customFormat="1" ht="15" customHeight="1">
      <c r="A39" s="99" t="s">
        <v>295</v>
      </c>
      <c r="B39" s="104" t="s">
        <v>2</v>
      </c>
      <c r="C39" s="36">
        <v>25730.465</v>
      </c>
      <c r="D39" s="48">
        <v>1.04</v>
      </c>
      <c r="E39" s="36">
        <v>2801.309</v>
      </c>
      <c r="F39" s="48">
        <v>1.102</v>
      </c>
      <c r="G39" s="36">
        <v>24738.635</v>
      </c>
      <c r="H39" s="215">
        <v>2542.024</v>
      </c>
      <c r="I39" s="313">
        <v>673.772</v>
      </c>
      <c r="J39" s="48">
        <v>0.924</v>
      </c>
      <c r="K39" s="36">
        <v>216.037</v>
      </c>
      <c r="L39" s="48">
        <v>0.983</v>
      </c>
      <c r="M39" s="36">
        <v>728.879</v>
      </c>
      <c r="N39" s="215">
        <v>219.727</v>
      </c>
      <c r="O39" s="121" t="s">
        <v>295</v>
      </c>
      <c r="P39" s="104" t="s">
        <v>2</v>
      </c>
      <c r="Q39" s="36">
        <v>22450.506</v>
      </c>
      <c r="R39" s="48">
        <v>1.135</v>
      </c>
      <c r="S39" s="36">
        <v>2474.045</v>
      </c>
      <c r="T39" s="48">
        <v>1.164</v>
      </c>
      <c r="U39" s="36">
        <v>19774.837</v>
      </c>
      <c r="V39" s="215">
        <v>2124.73</v>
      </c>
      <c r="W39" s="302">
        <v>3231.178</v>
      </c>
      <c r="X39" s="48">
        <v>1.022</v>
      </c>
      <c r="Y39" s="36">
        <v>447.084</v>
      </c>
      <c r="Z39" s="48">
        <v>0.974</v>
      </c>
      <c r="AA39" s="36">
        <v>3161.429</v>
      </c>
      <c r="AB39" s="215">
        <v>459.241</v>
      </c>
      <c r="AC39" s="121" t="s">
        <v>304</v>
      </c>
      <c r="AD39" s="104" t="s">
        <v>2</v>
      </c>
      <c r="AE39" s="36">
        <v>95150</v>
      </c>
      <c r="AF39" s="48">
        <v>1.438</v>
      </c>
      <c r="AG39" s="36">
        <v>1737.114</v>
      </c>
      <c r="AH39" s="48">
        <v>1.419</v>
      </c>
      <c r="AI39" s="36">
        <v>66157</v>
      </c>
      <c r="AJ39" s="215">
        <v>1223.765</v>
      </c>
      <c r="AK39" s="302">
        <v>43131</v>
      </c>
      <c r="AL39" s="48">
        <v>1.58</v>
      </c>
      <c r="AM39" s="36">
        <v>776.207</v>
      </c>
      <c r="AN39" s="48">
        <v>1.733</v>
      </c>
      <c r="AO39" s="36">
        <v>27295</v>
      </c>
      <c r="AP39" s="215">
        <v>447.969</v>
      </c>
      <c r="AQ39" s="121" t="s">
        <v>18</v>
      </c>
      <c r="AR39" s="104" t="s">
        <v>2</v>
      </c>
      <c r="AS39" s="36">
        <v>64660</v>
      </c>
      <c r="AT39" s="48">
        <v>0.984</v>
      </c>
      <c r="AU39" s="36">
        <v>2019.24</v>
      </c>
      <c r="AV39" s="48">
        <v>0.888</v>
      </c>
      <c r="AW39" s="36">
        <v>65695</v>
      </c>
      <c r="AX39" s="215">
        <v>2272.703</v>
      </c>
      <c r="AY39" s="302">
        <v>2182</v>
      </c>
      <c r="AZ39" s="48">
        <v>1.418</v>
      </c>
      <c r="BA39" s="36">
        <v>119.997</v>
      </c>
      <c r="BB39" s="48">
        <v>1.163</v>
      </c>
      <c r="BC39" s="36">
        <v>1539</v>
      </c>
      <c r="BD39" s="215">
        <v>103.183</v>
      </c>
      <c r="BE39" s="121" t="s">
        <v>10</v>
      </c>
      <c r="BF39" s="104"/>
      <c r="BG39" s="36"/>
      <c r="BH39" s="48" t="s">
        <v>1</v>
      </c>
      <c r="BI39" s="36">
        <v>15742.377</v>
      </c>
      <c r="BJ39" s="48">
        <v>0.791</v>
      </c>
      <c r="BK39" s="36"/>
      <c r="BL39" s="215">
        <v>19898.246</v>
      </c>
      <c r="BM39" s="36"/>
      <c r="BN39" s="48"/>
      <c r="BO39" s="36"/>
      <c r="BP39" s="48"/>
      <c r="BQ39" s="36"/>
      <c r="BR39" s="215"/>
    </row>
    <row r="40" spans="1:70" s="82" customFormat="1" ht="15" customHeight="1">
      <c r="A40" s="99" t="s">
        <v>18</v>
      </c>
      <c r="B40" s="104" t="s">
        <v>2</v>
      </c>
      <c r="C40" s="36">
        <v>398516</v>
      </c>
      <c r="D40" s="48">
        <v>0.925</v>
      </c>
      <c r="E40" s="36">
        <v>11004.759</v>
      </c>
      <c r="F40" s="48">
        <v>0.808</v>
      </c>
      <c r="G40" s="36">
        <v>430992</v>
      </c>
      <c r="H40" s="215">
        <v>13625.445</v>
      </c>
      <c r="I40" s="313">
        <v>646</v>
      </c>
      <c r="J40" s="48">
        <v>1.611</v>
      </c>
      <c r="K40" s="36">
        <v>74.739</v>
      </c>
      <c r="L40" s="48">
        <v>1.628</v>
      </c>
      <c r="M40" s="36">
        <v>401</v>
      </c>
      <c r="N40" s="215">
        <v>45.903</v>
      </c>
      <c r="O40" s="121" t="s">
        <v>18</v>
      </c>
      <c r="P40" s="104" t="s">
        <v>2</v>
      </c>
      <c r="Q40" s="36">
        <v>250617</v>
      </c>
      <c r="R40" s="48">
        <v>0.818</v>
      </c>
      <c r="S40" s="36">
        <v>7343.711</v>
      </c>
      <c r="T40" s="48">
        <v>0.709</v>
      </c>
      <c r="U40" s="36">
        <v>306345</v>
      </c>
      <c r="V40" s="215">
        <v>10354.496</v>
      </c>
      <c r="W40" s="302">
        <v>25851</v>
      </c>
      <c r="X40" s="48">
        <v>1.05</v>
      </c>
      <c r="Y40" s="36">
        <v>1188.357</v>
      </c>
      <c r="Z40" s="48">
        <v>1.09</v>
      </c>
      <c r="AA40" s="36">
        <v>24609</v>
      </c>
      <c r="AB40" s="215">
        <v>1090.206</v>
      </c>
      <c r="AC40" s="121" t="s">
        <v>17</v>
      </c>
      <c r="AD40" s="104" t="s">
        <v>267</v>
      </c>
      <c r="AE40" s="36">
        <v>2492.272</v>
      </c>
      <c r="AF40" s="48">
        <v>1</v>
      </c>
      <c r="AG40" s="36">
        <v>40946.196</v>
      </c>
      <c r="AH40" s="48">
        <v>0.859</v>
      </c>
      <c r="AI40" s="36">
        <v>2493.037</v>
      </c>
      <c r="AJ40" s="215">
        <v>47673.845</v>
      </c>
      <c r="AK40" s="302">
        <v>2492.272</v>
      </c>
      <c r="AL40" s="48">
        <v>1</v>
      </c>
      <c r="AM40" s="36">
        <v>40946.196</v>
      </c>
      <c r="AN40" s="48">
        <v>0.859</v>
      </c>
      <c r="AO40" s="36">
        <v>2493.037</v>
      </c>
      <c r="AP40" s="215">
        <v>47673.845</v>
      </c>
      <c r="AQ40" s="121" t="s">
        <v>300</v>
      </c>
      <c r="AR40" s="104"/>
      <c r="AS40" s="36"/>
      <c r="AT40" s="48" t="s">
        <v>1</v>
      </c>
      <c r="AU40" s="36">
        <v>18.79</v>
      </c>
      <c r="AV40" s="48">
        <v>0.904</v>
      </c>
      <c r="AW40" s="36"/>
      <c r="AX40" s="215">
        <v>20.788</v>
      </c>
      <c r="AY40" s="302"/>
      <c r="AZ40" s="48" t="s">
        <v>1</v>
      </c>
      <c r="BA40" s="36">
        <v>1206.839</v>
      </c>
      <c r="BB40" s="48">
        <v>1.062</v>
      </c>
      <c r="BC40" s="36"/>
      <c r="BD40" s="215">
        <v>1136.385</v>
      </c>
      <c r="BE40" s="121" t="s">
        <v>299</v>
      </c>
      <c r="BF40" s="104" t="s">
        <v>2</v>
      </c>
      <c r="BG40" s="36">
        <v>7273</v>
      </c>
      <c r="BH40" s="48">
        <v>1.579</v>
      </c>
      <c r="BI40" s="36">
        <v>474.747</v>
      </c>
      <c r="BJ40" s="48">
        <v>1.081</v>
      </c>
      <c r="BK40" s="36">
        <v>4605</v>
      </c>
      <c r="BL40" s="215">
        <v>439.172</v>
      </c>
      <c r="BM40" s="204" t="s">
        <v>342</v>
      </c>
      <c r="BN40" s="48" t="s">
        <v>341</v>
      </c>
      <c r="BO40" s="204" t="s">
        <v>342</v>
      </c>
      <c r="BP40" s="48" t="s">
        <v>341</v>
      </c>
      <c r="BQ40" s="36">
        <v>3020</v>
      </c>
      <c r="BR40" s="215">
        <v>151.773</v>
      </c>
    </row>
    <row r="41" spans="1:70" s="82" customFormat="1" ht="15" customHeight="1">
      <c r="A41" s="99" t="s">
        <v>10</v>
      </c>
      <c r="B41" s="104"/>
      <c r="C41" s="36"/>
      <c r="D41" s="48" t="s">
        <v>1</v>
      </c>
      <c r="E41" s="36">
        <v>10869.222</v>
      </c>
      <c r="F41" s="48">
        <v>0.95</v>
      </c>
      <c r="G41" s="36"/>
      <c r="H41" s="215">
        <v>11436.431</v>
      </c>
      <c r="I41" s="313"/>
      <c r="J41" s="48" t="s">
        <v>1</v>
      </c>
      <c r="K41" s="36">
        <v>75.04</v>
      </c>
      <c r="L41" s="48">
        <v>1.987</v>
      </c>
      <c r="M41" s="36"/>
      <c r="N41" s="215">
        <v>37.758</v>
      </c>
      <c r="O41" s="121" t="s">
        <v>10</v>
      </c>
      <c r="P41" s="104"/>
      <c r="Q41" s="36"/>
      <c r="R41" s="48" t="s">
        <v>1</v>
      </c>
      <c r="S41" s="36">
        <v>4473.271</v>
      </c>
      <c r="T41" s="48">
        <v>0.904</v>
      </c>
      <c r="U41" s="36"/>
      <c r="V41" s="215">
        <v>4946.539</v>
      </c>
      <c r="W41" s="302"/>
      <c r="X41" s="48" t="s">
        <v>1</v>
      </c>
      <c r="Y41" s="36">
        <v>1554.29</v>
      </c>
      <c r="Z41" s="48">
        <v>0.567</v>
      </c>
      <c r="AA41" s="36"/>
      <c r="AB41" s="215">
        <v>2741.333</v>
      </c>
      <c r="AC41" s="222" t="s">
        <v>298</v>
      </c>
      <c r="AD41" s="104" t="s">
        <v>2</v>
      </c>
      <c r="AE41" s="36">
        <v>265327</v>
      </c>
      <c r="AF41" s="48">
        <v>1.59</v>
      </c>
      <c r="AG41" s="36">
        <v>4501.669</v>
      </c>
      <c r="AH41" s="48">
        <v>1.433</v>
      </c>
      <c r="AI41" s="36">
        <v>166853</v>
      </c>
      <c r="AJ41" s="215">
        <v>3140.801</v>
      </c>
      <c r="AK41" s="302">
        <v>265327</v>
      </c>
      <c r="AL41" s="48">
        <v>1.59</v>
      </c>
      <c r="AM41" s="36">
        <v>4501.669</v>
      </c>
      <c r="AN41" s="48">
        <v>1.433</v>
      </c>
      <c r="AO41" s="36">
        <v>166853</v>
      </c>
      <c r="AP41" s="215">
        <v>3140.801</v>
      </c>
      <c r="AQ41" s="121" t="s">
        <v>10</v>
      </c>
      <c r="AR41" s="104"/>
      <c r="AS41" s="36"/>
      <c r="AT41" s="48" t="s">
        <v>1</v>
      </c>
      <c r="AU41" s="36">
        <v>125.587</v>
      </c>
      <c r="AV41" s="48">
        <v>0.686</v>
      </c>
      <c r="AW41" s="36"/>
      <c r="AX41" s="215">
        <v>183.153</v>
      </c>
      <c r="AY41" s="302"/>
      <c r="AZ41" s="48" t="s">
        <v>1</v>
      </c>
      <c r="BA41" s="36">
        <v>14541.252</v>
      </c>
      <c r="BB41" s="48">
        <v>0.986</v>
      </c>
      <c r="BC41" s="36"/>
      <c r="BD41" s="215">
        <v>14745.048</v>
      </c>
      <c r="BE41" s="121" t="s">
        <v>16</v>
      </c>
      <c r="BF41" s="104" t="s">
        <v>267</v>
      </c>
      <c r="BG41" s="36">
        <v>1832.491</v>
      </c>
      <c r="BH41" s="48">
        <v>1.121</v>
      </c>
      <c r="BI41" s="36">
        <v>12736.672</v>
      </c>
      <c r="BJ41" s="48">
        <v>1.181</v>
      </c>
      <c r="BK41" s="36">
        <v>1635.185</v>
      </c>
      <c r="BL41" s="215">
        <v>10788.944</v>
      </c>
      <c r="BM41" s="36"/>
      <c r="BN41" s="48"/>
      <c r="BO41" s="36"/>
      <c r="BP41" s="48" t="s">
        <v>1</v>
      </c>
      <c r="BQ41" s="36"/>
      <c r="BR41" s="215"/>
    </row>
    <row r="42" spans="1:70" s="82" customFormat="1" ht="15" customHeight="1">
      <c r="A42" s="99" t="s">
        <v>190</v>
      </c>
      <c r="B42" s="104" t="s">
        <v>2</v>
      </c>
      <c r="C42" s="36">
        <v>3381</v>
      </c>
      <c r="D42" s="48">
        <v>0.664</v>
      </c>
      <c r="E42" s="36">
        <v>190.637</v>
      </c>
      <c r="F42" s="48">
        <v>0.816</v>
      </c>
      <c r="G42" s="36">
        <v>5094</v>
      </c>
      <c r="H42" s="215">
        <v>233.601</v>
      </c>
      <c r="I42" s="313"/>
      <c r="J42" s="48" t="s">
        <v>1</v>
      </c>
      <c r="K42" s="36"/>
      <c r="L42" s="48" t="s">
        <v>1</v>
      </c>
      <c r="M42" s="36"/>
      <c r="N42" s="215"/>
      <c r="O42" s="121" t="s">
        <v>190</v>
      </c>
      <c r="P42" s="104" t="s">
        <v>2</v>
      </c>
      <c r="Q42" s="36"/>
      <c r="R42" s="48" t="s">
        <v>1</v>
      </c>
      <c r="S42" s="36"/>
      <c r="T42" s="48" t="s">
        <v>1</v>
      </c>
      <c r="U42" s="36"/>
      <c r="V42" s="215"/>
      <c r="W42" s="302">
        <v>226062</v>
      </c>
      <c r="X42" s="48">
        <v>0.992</v>
      </c>
      <c r="Y42" s="36">
        <v>7923.536</v>
      </c>
      <c r="Z42" s="48">
        <v>1.08</v>
      </c>
      <c r="AA42" s="36">
        <v>227897</v>
      </c>
      <c r="AB42" s="215">
        <v>7337.031</v>
      </c>
      <c r="AC42" s="121" t="s">
        <v>295</v>
      </c>
      <c r="AD42" s="104" t="s">
        <v>2</v>
      </c>
      <c r="AE42" s="36">
        <v>6999.248</v>
      </c>
      <c r="AF42" s="48">
        <v>1.021</v>
      </c>
      <c r="AG42" s="36">
        <v>753.594</v>
      </c>
      <c r="AH42" s="48">
        <v>1.002</v>
      </c>
      <c r="AI42" s="36">
        <v>6854.163</v>
      </c>
      <c r="AJ42" s="215">
        <v>751.784</v>
      </c>
      <c r="AK42" s="302">
        <v>6514.713</v>
      </c>
      <c r="AL42" s="48">
        <v>1.053</v>
      </c>
      <c r="AM42" s="36">
        <v>699.573</v>
      </c>
      <c r="AN42" s="48">
        <v>1.025</v>
      </c>
      <c r="AO42" s="36">
        <v>6189.459</v>
      </c>
      <c r="AP42" s="215">
        <v>682.476</v>
      </c>
      <c r="AQ42" s="121" t="s">
        <v>9</v>
      </c>
      <c r="AR42" s="104" t="s">
        <v>2</v>
      </c>
      <c r="AS42" s="36">
        <v>159560</v>
      </c>
      <c r="AT42" s="48">
        <v>1.044</v>
      </c>
      <c r="AU42" s="36">
        <v>2661.5</v>
      </c>
      <c r="AV42" s="48">
        <v>1.246</v>
      </c>
      <c r="AW42" s="36">
        <v>152774</v>
      </c>
      <c r="AX42" s="215">
        <v>2135.637</v>
      </c>
      <c r="AY42" s="302">
        <v>2013</v>
      </c>
      <c r="AZ42" s="48">
        <v>0.973</v>
      </c>
      <c r="BA42" s="36">
        <v>126.991</v>
      </c>
      <c r="BB42" s="48">
        <v>0.944</v>
      </c>
      <c r="BC42" s="36">
        <v>2068</v>
      </c>
      <c r="BD42" s="215">
        <v>134.464</v>
      </c>
      <c r="BE42" s="121" t="s">
        <v>279</v>
      </c>
      <c r="BF42" s="104" t="s">
        <v>274</v>
      </c>
      <c r="BG42" s="36">
        <v>107.75</v>
      </c>
      <c r="BH42" s="48" t="s">
        <v>429</v>
      </c>
      <c r="BI42" s="36">
        <v>4968.814</v>
      </c>
      <c r="BJ42" s="48" t="s">
        <v>424</v>
      </c>
      <c r="BK42" s="36">
        <v>26.947</v>
      </c>
      <c r="BL42" s="215">
        <v>799.236</v>
      </c>
      <c r="BM42" s="36">
        <v>11449.654</v>
      </c>
      <c r="BN42" s="48">
        <v>1.276</v>
      </c>
      <c r="BO42" s="36">
        <v>411405.121</v>
      </c>
      <c r="BP42" s="48">
        <v>1.796</v>
      </c>
      <c r="BQ42" s="36">
        <v>8976.079</v>
      </c>
      <c r="BR42" s="215">
        <v>229045.882</v>
      </c>
    </row>
    <row r="43" spans="1:70" s="82" customFormat="1" ht="15" customHeight="1">
      <c r="A43" s="99" t="s">
        <v>9</v>
      </c>
      <c r="B43" s="104" t="s">
        <v>2</v>
      </c>
      <c r="C43" s="36">
        <v>436061</v>
      </c>
      <c r="D43" s="48">
        <v>1.043</v>
      </c>
      <c r="E43" s="36">
        <v>3123.99</v>
      </c>
      <c r="F43" s="48">
        <v>1.206</v>
      </c>
      <c r="G43" s="36">
        <v>418269</v>
      </c>
      <c r="H43" s="215">
        <v>2590.666</v>
      </c>
      <c r="I43" s="313">
        <v>14418</v>
      </c>
      <c r="J43" s="48">
        <v>1.384</v>
      </c>
      <c r="K43" s="36">
        <v>48.702</v>
      </c>
      <c r="L43" s="48">
        <v>1.613</v>
      </c>
      <c r="M43" s="36">
        <v>10416</v>
      </c>
      <c r="N43" s="215">
        <v>30.199</v>
      </c>
      <c r="O43" s="121" t="s">
        <v>9</v>
      </c>
      <c r="P43" s="104" t="s">
        <v>2</v>
      </c>
      <c r="Q43" s="36">
        <v>223216</v>
      </c>
      <c r="R43" s="48">
        <v>1.044</v>
      </c>
      <c r="S43" s="36">
        <v>2110.295</v>
      </c>
      <c r="T43" s="48">
        <v>1.287</v>
      </c>
      <c r="U43" s="36">
        <v>213800</v>
      </c>
      <c r="V43" s="215">
        <v>1640.304</v>
      </c>
      <c r="W43" s="302">
        <v>268036</v>
      </c>
      <c r="X43" s="48">
        <v>0.867</v>
      </c>
      <c r="Y43" s="36">
        <v>1225.473</v>
      </c>
      <c r="Z43" s="48">
        <v>1.075</v>
      </c>
      <c r="AA43" s="36">
        <v>309193</v>
      </c>
      <c r="AB43" s="215">
        <v>1139.849</v>
      </c>
      <c r="AC43" s="121" t="s">
        <v>18</v>
      </c>
      <c r="AD43" s="104" t="s">
        <v>2</v>
      </c>
      <c r="AE43" s="36">
        <v>572850</v>
      </c>
      <c r="AF43" s="48">
        <v>1.405</v>
      </c>
      <c r="AG43" s="36">
        <v>18237.195</v>
      </c>
      <c r="AH43" s="48">
        <v>1.496</v>
      </c>
      <c r="AI43" s="36">
        <v>407697</v>
      </c>
      <c r="AJ43" s="215">
        <v>12192.805</v>
      </c>
      <c r="AK43" s="302">
        <v>449976</v>
      </c>
      <c r="AL43" s="48">
        <v>1.644</v>
      </c>
      <c r="AM43" s="36">
        <v>15476.578</v>
      </c>
      <c r="AN43" s="48">
        <v>1.679</v>
      </c>
      <c r="AO43" s="36">
        <v>273656</v>
      </c>
      <c r="AP43" s="215">
        <v>9219.692</v>
      </c>
      <c r="AQ43" s="121" t="s">
        <v>299</v>
      </c>
      <c r="AR43" s="104" t="s">
        <v>2</v>
      </c>
      <c r="AS43" s="36">
        <v>248509</v>
      </c>
      <c r="AT43" s="48">
        <v>0.978</v>
      </c>
      <c r="AU43" s="36">
        <v>23605.764</v>
      </c>
      <c r="AV43" s="48">
        <v>1.285</v>
      </c>
      <c r="AW43" s="36">
        <v>253973</v>
      </c>
      <c r="AX43" s="215">
        <v>18374.882</v>
      </c>
      <c r="AY43" s="302">
        <v>25610</v>
      </c>
      <c r="AZ43" s="48">
        <v>0.971</v>
      </c>
      <c r="BA43" s="36">
        <v>1549.195</v>
      </c>
      <c r="BB43" s="48">
        <v>1.082</v>
      </c>
      <c r="BC43" s="36">
        <v>26375</v>
      </c>
      <c r="BD43" s="215">
        <v>1431.786</v>
      </c>
      <c r="BE43" s="121" t="s">
        <v>14</v>
      </c>
      <c r="BF43" s="104"/>
      <c r="BG43" s="36"/>
      <c r="BH43" s="48" t="s">
        <v>1</v>
      </c>
      <c r="BI43" s="36">
        <v>448.487</v>
      </c>
      <c r="BJ43" s="48">
        <v>0.174</v>
      </c>
      <c r="BK43" s="36"/>
      <c r="BL43" s="215">
        <v>2583.293</v>
      </c>
      <c r="BM43" s="36"/>
      <c r="BN43" s="48" t="s">
        <v>1</v>
      </c>
      <c r="BO43" s="204" t="s">
        <v>342</v>
      </c>
      <c r="BP43" s="48" t="s">
        <v>341</v>
      </c>
      <c r="BQ43" s="36"/>
      <c r="BR43" s="215">
        <v>1034.283</v>
      </c>
    </row>
    <row r="44" spans="1:70" s="82" customFormat="1" ht="15" customHeight="1">
      <c r="A44" s="99" t="s">
        <v>278</v>
      </c>
      <c r="B44" s="104" t="s">
        <v>267</v>
      </c>
      <c r="C44" s="36">
        <v>1403.239</v>
      </c>
      <c r="D44" s="48">
        <v>0.672</v>
      </c>
      <c r="E44" s="36">
        <v>6750.459</v>
      </c>
      <c r="F44" s="48">
        <v>0.947</v>
      </c>
      <c r="G44" s="36">
        <v>2089.699</v>
      </c>
      <c r="H44" s="215">
        <v>7129.092</v>
      </c>
      <c r="I44" s="313"/>
      <c r="J44" s="48"/>
      <c r="K44" s="36"/>
      <c r="L44" s="48" t="s">
        <v>1</v>
      </c>
      <c r="M44" s="36"/>
      <c r="N44" s="215"/>
      <c r="O44" s="121" t="s">
        <v>278</v>
      </c>
      <c r="P44" s="104" t="s">
        <v>267</v>
      </c>
      <c r="Q44" s="36"/>
      <c r="R44" s="48"/>
      <c r="S44" s="36"/>
      <c r="T44" s="48" t="s">
        <v>1</v>
      </c>
      <c r="U44" s="36"/>
      <c r="V44" s="215"/>
      <c r="W44" s="302">
        <v>929.565</v>
      </c>
      <c r="X44" s="48">
        <v>1.733</v>
      </c>
      <c r="Y44" s="36">
        <v>4398.108</v>
      </c>
      <c r="Z44" s="48" t="s">
        <v>427</v>
      </c>
      <c r="AA44" s="36">
        <v>536.433</v>
      </c>
      <c r="AB44" s="215">
        <v>1631.174</v>
      </c>
      <c r="AC44" s="222" t="s">
        <v>305</v>
      </c>
      <c r="AD44" s="104" t="s">
        <v>2</v>
      </c>
      <c r="AE44" s="36">
        <v>64264</v>
      </c>
      <c r="AF44" s="48">
        <v>1.173</v>
      </c>
      <c r="AG44" s="36">
        <v>2669.716</v>
      </c>
      <c r="AH44" s="48">
        <v>1.03</v>
      </c>
      <c r="AI44" s="36">
        <v>54807</v>
      </c>
      <c r="AJ44" s="215">
        <v>2592.655</v>
      </c>
      <c r="AK44" s="302">
        <v>53875</v>
      </c>
      <c r="AL44" s="48">
        <v>1.226</v>
      </c>
      <c r="AM44" s="36">
        <v>2192.635</v>
      </c>
      <c r="AN44" s="48">
        <v>1.075</v>
      </c>
      <c r="AO44" s="36">
        <v>43958</v>
      </c>
      <c r="AP44" s="215">
        <v>2039.561</v>
      </c>
      <c r="AQ44" s="121" t="s">
        <v>280</v>
      </c>
      <c r="AR44" s="104"/>
      <c r="AS44" s="36"/>
      <c r="AT44" s="48"/>
      <c r="AU44" s="36"/>
      <c r="AV44" s="48" t="s">
        <v>1</v>
      </c>
      <c r="AW44" s="36"/>
      <c r="AX44" s="215"/>
      <c r="AY44" s="302"/>
      <c r="AZ44" s="48"/>
      <c r="BA44" s="36"/>
      <c r="BB44" s="48" t="s">
        <v>1</v>
      </c>
      <c r="BC44" s="204" t="s">
        <v>352</v>
      </c>
      <c r="BD44" s="219" t="s">
        <v>352</v>
      </c>
      <c r="BE44" s="121" t="s">
        <v>280</v>
      </c>
      <c r="BF44" s="104" t="s">
        <v>2</v>
      </c>
      <c r="BG44" s="36"/>
      <c r="BH44" s="48" t="s">
        <v>1</v>
      </c>
      <c r="BI44" s="36"/>
      <c r="BJ44" s="48" t="s">
        <v>1</v>
      </c>
      <c r="BK44" s="36"/>
      <c r="BL44" s="215"/>
      <c r="BM44" s="36">
        <v>383216</v>
      </c>
      <c r="BN44" s="48">
        <v>0.862</v>
      </c>
      <c r="BO44" s="36">
        <v>18987.73</v>
      </c>
      <c r="BP44" s="48">
        <v>1.057</v>
      </c>
      <c r="BQ44" s="36">
        <v>444534</v>
      </c>
      <c r="BR44" s="215">
        <v>17962.134</v>
      </c>
    </row>
    <row r="45" spans="1:70" s="82" customFormat="1" ht="15" customHeight="1">
      <c r="A45" s="99" t="s">
        <v>299</v>
      </c>
      <c r="B45" s="104" t="s">
        <v>267</v>
      </c>
      <c r="C45" s="36">
        <v>2636.945</v>
      </c>
      <c r="D45" s="48">
        <v>1.089</v>
      </c>
      <c r="E45" s="36">
        <v>20145.803</v>
      </c>
      <c r="F45" s="48">
        <v>1.22</v>
      </c>
      <c r="G45" s="36">
        <v>2420.57</v>
      </c>
      <c r="H45" s="215">
        <v>16510.863</v>
      </c>
      <c r="I45" s="313"/>
      <c r="J45" s="48"/>
      <c r="K45" s="36"/>
      <c r="L45" s="48" t="s">
        <v>1</v>
      </c>
      <c r="M45" s="36"/>
      <c r="N45" s="215"/>
      <c r="O45" s="121" t="s">
        <v>299</v>
      </c>
      <c r="P45" s="104" t="s">
        <v>267</v>
      </c>
      <c r="Q45" s="36"/>
      <c r="R45" s="48"/>
      <c r="S45" s="36"/>
      <c r="T45" s="48" t="s">
        <v>1</v>
      </c>
      <c r="U45" s="204"/>
      <c r="V45" s="219"/>
      <c r="W45" s="302">
        <v>252.111</v>
      </c>
      <c r="X45" s="48">
        <v>1.08</v>
      </c>
      <c r="Y45" s="36">
        <v>14729.199</v>
      </c>
      <c r="Z45" s="48">
        <v>1.559</v>
      </c>
      <c r="AA45" s="36">
        <v>233.442</v>
      </c>
      <c r="AB45" s="215">
        <v>9446.159</v>
      </c>
      <c r="AC45" s="121" t="s">
        <v>10</v>
      </c>
      <c r="AD45" s="104"/>
      <c r="AE45" s="36"/>
      <c r="AF45" s="48" t="s">
        <v>1</v>
      </c>
      <c r="AG45" s="36">
        <v>12495.215</v>
      </c>
      <c r="AH45" s="48">
        <v>0.92</v>
      </c>
      <c r="AI45" s="36"/>
      <c r="AJ45" s="215">
        <v>13580.315</v>
      </c>
      <c r="AK45" s="302"/>
      <c r="AL45" s="48" t="s">
        <v>1</v>
      </c>
      <c r="AM45" s="36">
        <v>4857.505</v>
      </c>
      <c r="AN45" s="48">
        <v>1.001</v>
      </c>
      <c r="AO45" s="36"/>
      <c r="AP45" s="215">
        <v>4853.125</v>
      </c>
      <c r="AQ45" s="121" t="s">
        <v>291</v>
      </c>
      <c r="AR45" s="104" t="s">
        <v>2</v>
      </c>
      <c r="AS45" s="36">
        <v>7318</v>
      </c>
      <c r="AT45" s="48" t="s">
        <v>431</v>
      </c>
      <c r="AU45" s="36">
        <v>613.474</v>
      </c>
      <c r="AV45" s="48" t="s">
        <v>416</v>
      </c>
      <c r="AW45" s="36">
        <v>2992</v>
      </c>
      <c r="AX45" s="215">
        <v>205.434</v>
      </c>
      <c r="AY45" s="302">
        <v>21</v>
      </c>
      <c r="AZ45" s="48" t="s">
        <v>339</v>
      </c>
      <c r="BA45" s="36">
        <v>2.415</v>
      </c>
      <c r="BB45" s="48" t="s">
        <v>339</v>
      </c>
      <c r="BC45" s="204" t="s">
        <v>352</v>
      </c>
      <c r="BD45" s="219" t="s">
        <v>352</v>
      </c>
      <c r="BE45" s="121" t="s">
        <v>276</v>
      </c>
      <c r="BF45" s="104"/>
      <c r="BG45" s="36"/>
      <c r="BH45" s="48" t="s">
        <v>1</v>
      </c>
      <c r="BI45" s="36"/>
      <c r="BJ45" s="48" t="s">
        <v>1</v>
      </c>
      <c r="BK45" s="36"/>
      <c r="BL45" s="215"/>
      <c r="BM45" s="36"/>
      <c r="BN45" s="48" t="s">
        <v>1</v>
      </c>
      <c r="BO45" s="36">
        <v>7.745</v>
      </c>
      <c r="BP45" s="48">
        <v>0.313</v>
      </c>
      <c r="BQ45" s="36"/>
      <c r="BR45" s="215">
        <v>24.772</v>
      </c>
    </row>
    <row r="46" spans="1:70" s="82" customFormat="1" ht="15" customHeight="1">
      <c r="A46" s="100" t="s">
        <v>318</v>
      </c>
      <c r="B46" s="104"/>
      <c r="C46" s="36"/>
      <c r="D46" s="48" t="s">
        <v>1</v>
      </c>
      <c r="E46" s="36">
        <v>407.561</v>
      </c>
      <c r="F46" s="48">
        <v>1.307</v>
      </c>
      <c r="G46" s="36"/>
      <c r="H46" s="215">
        <v>311.893</v>
      </c>
      <c r="I46" s="313"/>
      <c r="J46" s="48" t="s">
        <v>1</v>
      </c>
      <c r="K46" s="36">
        <v>157.991</v>
      </c>
      <c r="L46" s="48">
        <v>1.11</v>
      </c>
      <c r="M46" s="36"/>
      <c r="N46" s="215">
        <v>142.386</v>
      </c>
      <c r="O46" s="186" t="s">
        <v>286</v>
      </c>
      <c r="P46" s="104"/>
      <c r="Q46" s="36"/>
      <c r="R46" s="48" t="s">
        <v>1</v>
      </c>
      <c r="S46" s="36">
        <v>166.416</v>
      </c>
      <c r="T46" s="48">
        <v>1.196</v>
      </c>
      <c r="U46" s="36"/>
      <c r="V46" s="215">
        <v>139.188</v>
      </c>
      <c r="W46" s="302"/>
      <c r="X46" s="48" t="s">
        <v>1</v>
      </c>
      <c r="Y46" s="36">
        <v>1463.17</v>
      </c>
      <c r="Z46" s="48">
        <v>1.156</v>
      </c>
      <c r="AA46" s="36"/>
      <c r="AB46" s="215">
        <v>1265.231</v>
      </c>
      <c r="AC46" s="121" t="s">
        <v>190</v>
      </c>
      <c r="AD46" s="104" t="s">
        <v>2</v>
      </c>
      <c r="AE46" s="36">
        <v>27900</v>
      </c>
      <c r="AF46" s="48">
        <v>0.676</v>
      </c>
      <c r="AG46" s="36">
        <v>1575.8</v>
      </c>
      <c r="AH46" s="48">
        <v>0.657</v>
      </c>
      <c r="AI46" s="36">
        <v>41254</v>
      </c>
      <c r="AJ46" s="215">
        <v>2399.793</v>
      </c>
      <c r="AK46" s="302">
        <v>2579</v>
      </c>
      <c r="AL46" s="48">
        <v>0.339</v>
      </c>
      <c r="AM46" s="36">
        <v>137.495</v>
      </c>
      <c r="AN46" s="48">
        <v>0.339</v>
      </c>
      <c r="AO46" s="36">
        <v>7604</v>
      </c>
      <c r="AP46" s="215">
        <v>405.019</v>
      </c>
      <c r="AQ46" s="121" t="s">
        <v>276</v>
      </c>
      <c r="AR46" s="104"/>
      <c r="AS46" s="36"/>
      <c r="AT46" s="48" t="s">
        <v>1</v>
      </c>
      <c r="AU46" s="36">
        <v>659.212</v>
      </c>
      <c r="AV46" s="48">
        <v>1.53</v>
      </c>
      <c r="AW46" s="36"/>
      <c r="AX46" s="215">
        <v>430.804</v>
      </c>
      <c r="AY46" s="302"/>
      <c r="AZ46" s="48" t="s">
        <v>1</v>
      </c>
      <c r="BA46" s="36">
        <v>9723.484</v>
      </c>
      <c r="BB46" s="48">
        <v>1.071</v>
      </c>
      <c r="BC46" s="36"/>
      <c r="BD46" s="215">
        <v>9075.589</v>
      </c>
      <c r="BE46" s="121" t="s">
        <v>15</v>
      </c>
      <c r="BF46" s="104" t="s">
        <v>2</v>
      </c>
      <c r="BG46" s="36">
        <v>21793</v>
      </c>
      <c r="BH46" s="48">
        <v>0.764</v>
      </c>
      <c r="BI46" s="36">
        <v>513.383</v>
      </c>
      <c r="BJ46" s="48">
        <v>0.928</v>
      </c>
      <c r="BK46" s="36">
        <v>28537</v>
      </c>
      <c r="BL46" s="215">
        <v>553.323</v>
      </c>
      <c r="BM46" s="36">
        <v>31210</v>
      </c>
      <c r="BN46" s="48">
        <v>0.889</v>
      </c>
      <c r="BO46" s="36">
        <v>1051.492</v>
      </c>
      <c r="BP46" s="48">
        <v>0.977</v>
      </c>
      <c r="BQ46" s="36">
        <v>35105</v>
      </c>
      <c r="BR46" s="215">
        <v>1076.24</v>
      </c>
    </row>
    <row r="47" spans="1:70" s="82" customFormat="1" ht="15" customHeight="1">
      <c r="A47" s="99" t="s">
        <v>16</v>
      </c>
      <c r="B47" s="104" t="s">
        <v>267</v>
      </c>
      <c r="C47" s="36">
        <v>4486.811</v>
      </c>
      <c r="D47" s="48">
        <v>0.836</v>
      </c>
      <c r="E47" s="36">
        <v>31099.44</v>
      </c>
      <c r="F47" s="48">
        <v>1.056</v>
      </c>
      <c r="G47" s="36">
        <v>5369.305</v>
      </c>
      <c r="H47" s="215">
        <v>29452.353</v>
      </c>
      <c r="I47" s="313"/>
      <c r="J47" s="48"/>
      <c r="K47" s="36"/>
      <c r="L47" s="48" t="s">
        <v>1</v>
      </c>
      <c r="M47" s="36"/>
      <c r="N47" s="215"/>
      <c r="O47" s="121" t="s">
        <v>16</v>
      </c>
      <c r="P47" s="104" t="s">
        <v>267</v>
      </c>
      <c r="Q47" s="36">
        <v>2052.418</v>
      </c>
      <c r="R47" s="48">
        <v>0.659</v>
      </c>
      <c r="S47" s="36">
        <v>15424.708</v>
      </c>
      <c r="T47" s="48">
        <v>0.805</v>
      </c>
      <c r="U47" s="36">
        <v>3113.049</v>
      </c>
      <c r="V47" s="215">
        <v>19156.197</v>
      </c>
      <c r="W47" s="302">
        <v>6001.819</v>
      </c>
      <c r="X47" s="48">
        <v>1.014</v>
      </c>
      <c r="Y47" s="36">
        <v>38510.588</v>
      </c>
      <c r="Z47" s="48">
        <v>1.206</v>
      </c>
      <c r="AA47" s="36">
        <v>5916.753</v>
      </c>
      <c r="AB47" s="215">
        <v>31926.789</v>
      </c>
      <c r="AC47" s="121" t="s">
        <v>9</v>
      </c>
      <c r="AD47" s="104" t="s">
        <v>2</v>
      </c>
      <c r="AE47" s="36">
        <v>211292</v>
      </c>
      <c r="AF47" s="48">
        <v>1.253</v>
      </c>
      <c r="AG47" s="36">
        <v>4312.285</v>
      </c>
      <c r="AH47" s="48">
        <v>1.332</v>
      </c>
      <c r="AI47" s="36">
        <v>168695</v>
      </c>
      <c r="AJ47" s="215">
        <v>3237.717</v>
      </c>
      <c r="AK47" s="302">
        <v>211256</v>
      </c>
      <c r="AL47" s="48">
        <v>1.252</v>
      </c>
      <c r="AM47" s="36">
        <v>4306.141</v>
      </c>
      <c r="AN47" s="48">
        <v>1.33</v>
      </c>
      <c r="AO47" s="36">
        <v>168675</v>
      </c>
      <c r="AP47" s="215">
        <v>3236.897</v>
      </c>
      <c r="AQ47" s="121" t="s">
        <v>15</v>
      </c>
      <c r="AR47" s="104" t="s">
        <v>2</v>
      </c>
      <c r="AS47" s="36">
        <v>35626</v>
      </c>
      <c r="AT47" s="48">
        <v>1.595</v>
      </c>
      <c r="AU47" s="36">
        <v>1509.485</v>
      </c>
      <c r="AV47" s="48">
        <v>1.893</v>
      </c>
      <c r="AW47" s="36">
        <v>22330</v>
      </c>
      <c r="AX47" s="215">
        <v>797.248</v>
      </c>
      <c r="AY47" s="302">
        <v>16891</v>
      </c>
      <c r="AZ47" s="48">
        <v>0.28</v>
      </c>
      <c r="BA47" s="36">
        <v>724.616</v>
      </c>
      <c r="BB47" s="48">
        <v>0.354</v>
      </c>
      <c r="BC47" s="36">
        <v>60392</v>
      </c>
      <c r="BD47" s="215">
        <v>2048.266</v>
      </c>
      <c r="BE47" s="121" t="s">
        <v>288</v>
      </c>
      <c r="BF47" s="104" t="s">
        <v>2</v>
      </c>
      <c r="BG47" s="36"/>
      <c r="BH47" s="48"/>
      <c r="BI47" s="36"/>
      <c r="BJ47" s="48" t="s">
        <v>1</v>
      </c>
      <c r="BK47" s="36"/>
      <c r="BL47" s="215"/>
      <c r="BM47" s="36">
        <v>100</v>
      </c>
      <c r="BN47" s="48">
        <v>0.415</v>
      </c>
      <c r="BO47" s="36">
        <v>11.862</v>
      </c>
      <c r="BP47" s="48">
        <v>0.515</v>
      </c>
      <c r="BQ47" s="36">
        <v>241</v>
      </c>
      <c r="BR47" s="215">
        <v>23.033</v>
      </c>
    </row>
    <row r="48" spans="1:70" s="82" customFormat="1" ht="15" customHeight="1">
      <c r="A48" s="99" t="s">
        <v>279</v>
      </c>
      <c r="B48" s="104" t="s">
        <v>315</v>
      </c>
      <c r="C48" s="36">
        <v>80444</v>
      </c>
      <c r="D48" s="48">
        <v>0.998</v>
      </c>
      <c r="E48" s="36">
        <v>3637.322</v>
      </c>
      <c r="F48" s="48">
        <v>1.509</v>
      </c>
      <c r="G48" s="36">
        <v>80589</v>
      </c>
      <c r="H48" s="215">
        <v>2410.836</v>
      </c>
      <c r="I48" s="313"/>
      <c r="J48" s="48"/>
      <c r="K48" s="36"/>
      <c r="L48" s="48" t="s">
        <v>1</v>
      </c>
      <c r="M48" s="204"/>
      <c r="N48" s="221"/>
      <c r="O48" s="121" t="s">
        <v>279</v>
      </c>
      <c r="P48" s="104" t="s">
        <v>315</v>
      </c>
      <c r="Q48" s="36"/>
      <c r="R48" s="48"/>
      <c r="S48" s="36"/>
      <c r="T48" s="48"/>
      <c r="U48" s="204"/>
      <c r="V48" s="219"/>
      <c r="W48" s="306" t="s">
        <v>342</v>
      </c>
      <c r="X48" s="48" t="s">
        <v>341</v>
      </c>
      <c r="Y48" s="204" t="s">
        <v>342</v>
      </c>
      <c r="Z48" s="48" t="s">
        <v>341</v>
      </c>
      <c r="AA48" s="36">
        <v>26713</v>
      </c>
      <c r="AB48" s="215">
        <v>731.719</v>
      </c>
      <c r="AC48" s="121" t="s">
        <v>299</v>
      </c>
      <c r="AD48" s="104" t="s">
        <v>2</v>
      </c>
      <c r="AE48" s="36">
        <v>296885</v>
      </c>
      <c r="AF48" s="48">
        <v>0.838</v>
      </c>
      <c r="AG48" s="36">
        <v>17137.925</v>
      </c>
      <c r="AH48" s="48">
        <v>0.973</v>
      </c>
      <c r="AI48" s="36">
        <v>354380</v>
      </c>
      <c r="AJ48" s="215">
        <v>17613.783</v>
      </c>
      <c r="AK48" s="302">
        <v>183277</v>
      </c>
      <c r="AL48" s="48">
        <v>0.975</v>
      </c>
      <c r="AM48" s="36">
        <v>8260.095</v>
      </c>
      <c r="AN48" s="48">
        <v>1.212</v>
      </c>
      <c r="AO48" s="36">
        <v>187978</v>
      </c>
      <c r="AP48" s="215">
        <v>6813.839</v>
      </c>
      <c r="AQ48" s="121" t="s">
        <v>288</v>
      </c>
      <c r="AR48" s="104" t="s">
        <v>2</v>
      </c>
      <c r="AS48" s="36">
        <v>19</v>
      </c>
      <c r="AT48" s="48">
        <v>0.633</v>
      </c>
      <c r="AU48" s="36">
        <v>12.425</v>
      </c>
      <c r="AV48" s="48">
        <v>0.656</v>
      </c>
      <c r="AW48" s="36">
        <v>30</v>
      </c>
      <c r="AX48" s="215">
        <v>18.94</v>
      </c>
      <c r="AY48" s="302">
        <v>2680</v>
      </c>
      <c r="AZ48" s="48">
        <v>1.246</v>
      </c>
      <c r="BA48" s="36">
        <v>883.269</v>
      </c>
      <c r="BB48" s="48">
        <v>1.378</v>
      </c>
      <c r="BC48" s="36">
        <v>2151</v>
      </c>
      <c r="BD48" s="215">
        <v>641.087</v>
      </c>
      <c r="BE48" s="121" t="s">
        <v>292</v>
      </c>
      <c r="BF48" s="104" t="s">
        <v>2</v>
      </c>
      <c r="BG48" s="204" t="s">
        <v>342</v>
      </c>
      <c r="BH48" s="48" t="s">
        <v>341</v>
      </c>
      <c r="BI48" s="204" t="s">
        <v>342</v>
      </c>
      <c r="BJ48" s="48" t="s">
        <v>341</v>
      </c>
      <c r="BK48" s="36">
        <v>0</v>
      </c>
      <c r="BL48" s="215">
        <v>0.3</v>
      </c>
      <c r="BM48" s="36">
        <v>195</v>
      </c>
      <c r="BN48" s="48">
        <v>1.667</v>
      </c>
      <c r="BO48" s="36">
        <v>62.489</v>
      </c>
      <c r="BP48" s="48">
        <v>1.621</v>
      </c>
      <c r="BQ48" s="36">
        <v>117</v>
      </c>
      <c r="BR48" s="215">
        <v>38.542</v>
      </c>
    </row>
    <row r="49" spans="1:70" s="83" customFormat="1" ht="15" customHeight="1">
      <c r="A49" s="99" t="s">
        <v>14</v>
      </c>
      <c r="B49" s="104"/>
      <c r="C49" s="36"/>
      <c r="D49" s="48" t="s">
        <v>1</v>
      </c>
      <c r="E49" s="36">
        <v>19083.695</v>
      </c>
      <c r="F49" s="48">
        <v>0.771</v>
      </c>
      <c r="G49" s="36"/>
      <c r="H49" s="215">
        <v>24758.474</v>
      </c>
      <c r="I49" s="313"/>
      <c r="J49" s="48" t="s">
        <v>1</v>
      </c>
      <c r="K49" s="36">
        <v>16139.759</v>
      </c>
      <c r="L49" s="48">
        <v>0.786</v>
      </c>
      <c r="M49" s="36"/>
      <c r="N49" s="215">
        <v>20538.337</v>
      </c>
      <c r="O49" s="121" t="s">
        <v>14</v>
      </c>
      <c r="P49" s="104"/>
      <c r="Q49" s="36"/>
      <c r="R49" s="48" t="s">
        <v>1</v>
      </c>
      <c r="S49" s="36">
        <v>2234.203</v>
      </c>
      <c r="T49" s="48" t="s">
        <v>434</v>
      </c>
      <c r="U49" s="36"/>
      <c r="V49" s="215">
        <v>889.484</v>
      </c>
      <c r="W49" s="302"/>
      <c r="X49" s="48"/>
      <c r="Y49" s="36"/>
      <c r="Z49" s="48" t="s">
        <v>1</v>
      </c>
      <c r="AA49" s="36"/>
      <c r="AB49" s="219" t="s">
        <v>342</v>
      </c>
      <c r="AC49" s="121" t="s">
        <v>16</v>
      </c>
      <c r="AD49" s="104" t="s">
        <v>2</v>
      </c>
      <c r="AE49" s="36">
        <v>350558</v>
      </c>
      <c r="AF49" s="48">
        <v>0.416</v>
      </c>
      <c r="AG49" s="36">
        <v>4049.376</v>
      </c>
      <c r="AH49" s="48">
        <v>0.44</v>
      </c>
      <c r="AI49" s="36">
        <v>842782</v>
      </c>
      <c r="AJ49" s="215">
        <v>9199.502</v>
      </c>
      <c r="AK49" s="302">
        <v>118765</v>
      </c>
      <c r="AL49" s="48">
        <v>0.432</v>
      </c>
      <c r="AM49" s="36">
        <v>1949.006</v>
      </c>
      <c r="AN49" s="48">
        <v>0.354</v>
      </c>
      <c r="AO49" s="36">
        <v>274946</v>
      </c>
      <c r="AP49" s="215">
        <v>5505.622</v>
      </c>
      <c r="AQ49" s="121" t="s">
        <v>289</v>
      </c>
      <c r="AR49" s="104" t="s">
        <v>2</v>
      </c>
      <c r="AS49" s="36">
        <v>10</v>
      </c>
      <c r="AT49" s="48" t="s">
        <v>339</v>
      </c>
      <c r="AU49" s="36">
        <v>4.9</v>
      </c>
      <c r="AV49" s="48" t="s">
        <v>339</v>
      </c>
      <c r="AW49" s="204" t="s">
        <v>352</v>
      </c>
      <c r="AX49" s="219" t="s">
        <v>352</v>
      </c>
      <c r="AY49" s="302">
        <v>3399</v>
      </c>
      <c r="AZ49" s="48">
        <v>0.994</v>
      </c>
      <c r="BA49" s="36">
        <v>1268.536</v>
      </c>
      <c r="BB49" s="48">
        <v>0.997</v>
      </c>
      <c r="BC49" s="36">
        <v>3418</v>
      </c>
      <c r="BD49" s="215">
        <v>1272.407</v>
      </c>
      <c r="BE49" s="121" t="s">
        <v>311</v>
      </c>
      <c r="BF49" s="104"/>
      <c r="BG49" s="36"/>
      <c r="BH49" s="48" t="s">
        <v>1</v>
      </c>
      <c r="BI49" s="36">
        <v>1.545</v>
      </c>
      <c r="BJ49" s="48">
        <v>0.343</v>
      </c>
      <c r="BK49" s="36"/>
      <c r="BL49" s="215">
        <v>4.509</v>
      </c>
      <c r="BM49" s="36"/>
      <c r="BN49" s="48"/>
      <c r="BO49" s="36"/>
      <c r="BP49" s="48"/>
      <c r="BQ49" s="36"/>
      <c r="BR49" s="215"/>
    </row>
    <row r="50" spans="1:70" s="83" customFormat="1" ht="15" customHeight="1">
      <c r="A50" s="99" t="s">
        <v>311</v>
      </c>
      <c r="B50" s="104"/>
      <c r="C50" s="36"/>
      <c r="D50" s="48" t="s">
        <v>1</v>
      </c>
      <c r="E50" s="36">
        <v>11832.339</v>
      </c>
      <c r="F50" s="48">
        <v>0.917</v>
      </c>
      <c r="G50" s="36"/>
      <c r="H50" s="215">
        <v>12903.693</v>
      </c>
      <c r="I50" s="313"/>
      <c r="J50" s="48" t="s">
        <v>1</v>
      </c>
      <c r="K50" s="36">
        <v>47.277</v>
      </c>
      <c r="L50" s="48">
        <v>0.438</v>
      </c>
      <c r="M50" s="36"/>
      <c r="N50" s="215">
        <v>108.002</v>
      </c>
      <c r="O50" s="121" t="s">
        <v>311</v>
      </c>
      <c r="P50" s="104"/>
      <c r="Q50" s="36"/>
      <c r="R50" s="48" t="s">
        <v>1</v>
      </c>
      <c r="S50" s="36">
        <v>1926.58</v>
      </c>
      <c r="T50" s="48">
        <v>1.051</v>
      </c>
      <c r="U50" s="36"/>
      <c r="V50" s="215">
        <v>1833.224</v>
      </c>
      <c r="W50" s="302"/>
      <c r="X50" s="48" t="s">
        <v>1</v>
      </c>
      <c r="Y50" s="36">
        <v>9.169</v>
      </c>
      <c r="Z50" s="48" t="s">
        <v>439</v>
      </c>
      <c r="AA50" s="36"/>
      <c r="AB50" s="215">
        <v>1.439</v>
      </c>
      <c r="AC50" s="121" t="s">
        <v>276</v>
      </c>
      <c r="AD50" s="104"/>
      <c r="AE50" s="36"/>
      <c r="AF50" s="48" t="s">
        <v>1</v>
      </c>
      <c r="AG50" s="36">
        <v>2442.454</v>
      </c>
      <c r="AH50" s="48">
        <v>1.582</v>
      </c>
      <c r="AI50" s="36"/>
      <c r="AJ50" s="215">
        <v>1543.973</v>
      </c>
      <c r="AK50" s="302"/>
      <c r="AL50" s="48" t="s">
        <v>1</v>
      </c>
      <c r="AM50" s="36">
        <v>183.171</v>
      </c>
      <c r="AN50" s="48">
        <v>1.272</v>
      </c>
      <c r="AO50" s="36"/>
      <c r="AP50" s="215">
        <v>143.973</v>
      </c>
      <c r="AQ50" s="121" t="s">
        <v>312</v>
      </c>
      <c r="AR50" s="104" t="s">
        <v>2</v>
      </c>
      <c r="AS50" s="36">
        <v>736008</v>
      </c>
      <c r="AT50" s="48">
        <v>0.939</v>
      </c>
      <c r="AU50" s="36">
        <v>12066.11</v>
      </c>
      <c r="AV50" s="48">
        <v>1.006</v>
      </c>
      <c r="AW50" s="36">
        <v>783418</v>
      </c>
      <c r="AX50" s="215">
        <v>11989.827</v>
      </c>
      <c r="AY50" s="302">
        <v>51</v>
      </c>
      <c r="AZ50" s="48" t="s">
        <v>416</v>
      </c>
      <c r="BA50" s="36">
        <v>2.584</v>
      </c>
      <c r="BB50" s="48" t="s">
        <v>442</v>
      </c>
      <c r="BC50" s="36">
        <v>17</v>
      </c>
      <c r="BD50" s="215">
        <v>0.51</v>
      </c>
      <c r="BE50" s="121" t="s">
        <v>312</v>
      </c>
      <c r="BF50" s="104" t="s">
        <v>2</v>
      </c>
      <c r="BG50" s="36">
        <v>22428</v>
      </c>
      <c r="BH50" s="48">
        <v>0.806</v>
      </c>
      <c r="BI50" s="36">
        <v>293.056</v>
      </c>
      <c r="BJ50" s="48">
        <v>0.841</v>
      </c>
      <c r="BK50" s="36">
        <v>27829</v>
      </c>
      <c r="BL50" s="215">
        <v>348.581</v>
      </c>
      <c r="BM50" s="36"/>
      <c r="BN50" s="48"/>
      <c r="BO50" s="36"/>
      <c r="BP50" s="48"/>
      <c r="BQ50" s="36"/>
      <c r="BR50" s="215"/>
    </row>
    <row r="51" spans="1:70" s="83" customFormat="1" ht="15" customHeight="1">
      <c r="A51" s="98" t="s">
        <v>312</v>
      </c>
      <c r="B51" s="104" t="s">
        <v>267</v>
      </c>
      <c r="C51" s="36">
        <v>101.951</v>
      </c>
      <c r="D51" s="48">
        <v>0.882</v>
      </c>
      <c r="E51" s="36">
        <v>1232.355</v>
      </c>
      <c r="F51" s="48">
        <v>0.827</v>
      </c>
      <c r="G51" s="36">
        <v>115.588</v>
      </c>
      <c r="H51" s="215">
        <v>1489.948</v>
      </c>
      <c r="I51" s="313"/>
      <c r="J51" s="48" t="s">
        <v>1</v>
      </c>
      <c r="K51" s="36"/>
      <c r="L51" s="48" t="s">
        <v>1</v>
      </c>
      <c r="M51" s="36"/>
      <c r="N51" s="215"/>
      <c r="O51" s="187" t="s">
        <v>312</v>
      </c>
      <c r="P51" s="104" t="s">
        <v>267</v>
      </c>
      <c r="Q51" s="36"/>
      <c r="R51" s="48" t="s">
        <v>1</v>
      </c>
      <c r="S51" s="36"/>
      <c r="T51" s="48" t="s">
        <v>1</v>
      </c>
      <c r="U51" s="36"/>
      <c r="V51" s="215"/>
      <c r="W51" s="302">
        <v>1040.38</v>
      </c>
      <c r="X51" s="48">
        <v>1.079</v>
      </c>
      <c r="Y51" s="36">
        <v>16481.706</v>
      </c>
      <c r="Z51" s="48">
        <v>1.045</v>
      </c>
      <c r="AA51" s="36">
        <v>963.79</v>
      </c>
      <c r="AB51" s="215">
        <v>15778.885</v>
      </c>
      <c r="AC51" s="187" t="s">
        <v>15</v>
      </c>
      <c r="AD51" s="106" t="s">
        <v>2</v>
      </c>
      <c r="AE51" s="36">
        <v>627363</v>
      </c>
      <c r="AF51" s="48">
        <v>1.023</v>
      </c>
      <c r="AG51" s="36">
        <v>23104.959</v>
      </c>
      <c r="AH51" s="48">
        <v>1.178</v>
      </c>
      <c r="AI51" s="36">
        <v>613249</v>
      </c>
      <c r="AJ51" s="215">
        <v>19611.166</v>
      </c>
      <c r="AK51" s="302">
        <v>513857</v>
      </c>
      <c r="AL51" s="48">
        <v>0.921</v>
      </c>
      <c r="AM51" s="36">
        <v>20086.285</v>
      </c>
      <c r="AN51" s="48">
        <v>1.094</v>
      </c>
      <c r="AO51" s="36">
        <v>558156</v>
      </c>
      <c r="AP51" s="215">
        <v>18360.374</v>
      </c>
      <c r="AQ51" s="225" t="s">
        <v>306</v>
      </c>
      <c r="AR51" s="104" t="s">
        <v>2</v>
      </c>
      <c r="AS51" s="204" t="s">
        <v>342</v>
      </c>
      <c r="AT51" s="48" t="s">
        <v>341</v>
      </c>
      <c r="AU51" s="204" t="s">
        <v>342</v>
      </c>
      <c r="AV51" s="48" t="s">
        <v>341</v>
      </c>
      <c r="AW51" s="36">
        <v>290</v>
      </c>
      <c r="AX51" s="215">
        <v>0.351</v>
      </c>
      <c r="AY51" s="302">
        <v>17762.996</v>
      </c>
      <c r="AZ51" s="48">
        <v>1.279</v>
      </c>
      <c r="BA51" s="36">
        <v>2274.715</v>
      </c>
      <c r="BB51" s="48">
        <v>1.077</v>
      </c>
      <c r="BC51" s="36">
        <v>13883.024</v>
      </c>
      <c r="BD51" s="215">
        <v>2111.928</v>
      </c>
      <c r="BE51" s="225" t="s">
        <v>306</v>
      </c>
      <c r="BF51" s="106" t="s">
        <v>2</v>
      </c>
      <c r="BG51" s="36">
        <v>1076.584</v>
      </c>
      <c r="BH51" s="48">
        <v>0.886</v>
      </c>
      <c r="BI51" s="36">
        <v>57.118</v>
      </c>
      <c r="BJ51" s="48">
        <v>0.746</v>
      </c>
      <c r="BK51" s="36">
        <v>1215.681</v>
      </c>
      <c r="BL51" s="215">
        <v>76.558</v>
      </c>
      <c r="BM51" s="36"/>
      <c r="BN51" s="48"/>
      <c r="BO51" s="36"/>
      <c r="BP51" s="48"/>
      <c r="BQ51" s="36"/>
      <c r="BR51" s="215"/>
    </row>
    <row r="52" spans="1:70" s="83" customFormat="1" ht="15" customHeight="1">
      <c r="A52" s="99" t="s">
        <v>277</v>
      </c>
      <c r="B52" s="104"/>
      <c r="C52" s="36"/>
      <c r="D52" s="48" t="s">
        <v>1</v>
      </c>
      <c r="E52" s="36">
        <v>6135.859</v>
      </c>
      <c r="F52" s="48">
        <v>1.122</v>
      </c>
      <c r="G52" s="36"/>
      <c r="H52" s="215">
        <v>5467.874</v>
      </c>
      <c r="I52" s="313"/>
      <c r="J52" s="48" t="s">
        <v>1</v>
      </c>
      <c r="K52" s="36">
        <v>152.077</v>
      </c>
      <c r="L52" s="48">
        <v>0.738</v>
      </c>
      <c r="M52" s="36"/>
      <c r="N52" s="215">
        <v>205.928</v>
      </c>
      <c r="O52" s="121" t="s">
        <v>277</v>
      </c>
      <c r="P52" s="104"/>
      <c r="Q52" s="36"/>
      <c r="R52" s="48" t="s">
        <v>1</v>
      </c>
      <c r="S52" s="36">
        <v>4523.03</v>
      </c>
      <c r="T52" s="48">
        <v>1.196</v>
      </c>
      <c r="U52" s="36"/>
      <c r="V52" s="215">
        <v>3782.509</v>
      </c>
      <c r="W52" s="302"/>
      <c r="X52" s="48" t="s">
        <v>1</v>
      </c>
      <c r="Y52" s="36">
        <v>29.686</v>
      </c>
      <c r="Z52" s="48">
        <v>1.096</v>
      </c>
      <c r="AA52" s="36"/>
      <c r="AB52" s="215">
        <v>27.088</v>
      </c>
      <c r="AC52" s="121" t="s">
        <v>289</v>
      </c>
      <c r="AD52" s="104" t="s">
        <v>2</v>
      </c>
      <c r="AE52" s="36">
        <v>24148</v>
      </c>
      <c r="AF52" s="48">
        <v>1.195</v>
      </c>
      <c r="AG52" s="36">
        <v>2659.21</v>
      </c>
      <c r="AH52" s="48">
        <v>1.479</v>
      </c>
      <c r="AI52" s="36">
        <v>20202</v>
      </c>
      <c r="AJ52" s="215">
        <v>1798.5</v>
      </c>
      <c r="AK52" s="302">
        <v>24066</v>
      </c>
      <c r="AL52" s="48">
        <v>1.205</v>
      </c>
      <c r="AM52" s="36">
        <v>2649.55</v>
      </c>
      <c r="AN52" s="48">
        <v>1.489</v>
      </c>
      <c r="AO52" s="36">
        <v>19977</v>
      </c>
      <c r="AP52" s="215">
        <v>1778.821</v>
      </c>
      <c r="AQ52" s="121" t="s">
        <v>8</v>
      </c>
      <c r="AR52" s="104"/>
      <c r="AS52" s="36"/>
      <c r="AT52" s="48" t="s">
        <v>1</v>
      </c>
      <c r="AU52" s="204" t="s">
        <v>342</v>
      </c>
      <c r="AV52" s="48" t="s">
        <v>341</v>
      </c>
      <c r="AW52" s="36"/>
      <c r="AX52" s="215">
        <v>2.248</v>
      </c>
      <c r="AY52" s="302"/>
      <c r="AZ52" s="48" t="s">
        <v>1</v>
      </c>
      <c r="BA52" s="36">
        <v>1407.526</v>
      </c>
      <c r="BB52" s="48">
        <v>1.064</v>
      </c>
      <c r="BC52" s="36"/>
      <c r="BD52" s="215">
        <v>1323.257</v>
      </c>
      <c r="BE52" s="121" t="s">
        <v>307</v>
      </c>
      <c r="BF52" s="104" t="s">
        <v>2</v>
      </c>
      <c r="BG52" s="36">
        <v>109</v>
      </c>
      <c r="BH52" s="48" t="s">
        <v>426</v>
      </c>
      <c r="BI52" s="36">
        <v>20.381</v>
      </c>
      <c r="BJ52" s="48" t="s">
        <v>423</v>
      </c>
      <c r="BK52" s="36">
        <v>31</v>
      </c>
      <c r="BL52" s="215">
        <v>5.512</v>
      </c>
      <c r="BM52" s="36"/>
      <c r="BN52" s="48"/>
      <c r="BO52" s="36"/>
      <c r="BP52" s="48"/>
      <c r="BQ52" s="36"/>
      <c r="BR52" s="215"/>
    </row>
    <row r="53" spans="1:70" s="83" customFormat="1" ht="15" customHeight="1">
      <c r="A53" s="99" t="s">
        <v>262</v>
      </c>
      <c r="B53" s="104"/>
      <c r="C53" s="36"/>
      <c r="D53" s="48" t="s">
        <v>1</v>
      </c>
      <c r="E53" s="36">
        <v>5614.505</v>
      </c>
      <c r="F53" s="48">
        <v>1.076</v>
      </c>
      <c r="G53" s="36"/>
      <c r="H53" s="215">
        <v>5215.828</v>
      </c>
      <c r="I53" s="313"/>
      <c r="J53" s="48" t="s">
        <v>1</v>
      </c>
      <c r="K53" s="36">
        <v>397.483</v>
      </c>
      <c r="L53" s="48">
        <v>1.394</v>
      </c>
      <c r="M53" s="36"/>
      <c r="N53" s="215">
        <v>285.223</v>
      </c>
      <c r="O53" s="121" t="s">
        <v>262</v>
      </c>
      <c r="P53" s="104"/>
      <c r="Q53" s="36"/>
      <c r="R53" s="48" t="s">
        <v>1</v>
      </c>
      <c r="S53" s="36">
        <v>4604.71</v>
      </c>
      <c r="T53" s="48">
        <v>1.038</v>
      </c>
      <c r="U53" s="36"/>
      <c r="V53" s="215">
        <v>4436.031</v>
      </c>
      <c r="W53" s="302"/>
      <c r="X53" s="48" t="s">
        <v>1</v>
      </c>
      <c r="Y53" s="36">
        <v>165.346</v>
      </c>
      <c r="Z53" s="48">
        <v>1.04</v>
      </c>
      <c r="AA53" s="36"/>
      <c r="AB53" s="215">
        <v>159.012</v>
      </c>
      <c r="AC53" s="121" t="s">
        <v>312</v>
      </c>
      <c r="AD53" s="104" t="s">
        <v>2</v>
      </c>
      <c r="AE53" s="36">
        <v>208175</v>
      </c>
      <c r="AF53" s="48">
        <v>0.734</v>
      </c>
      <c r="AG53" s="36">
        <v>3053.37</v>
      </c>
      <c r="AH53" s="48">
        <v>0.75</v>
      </c>
      <c r="AI53" s="36">
        <v>283455</v>
      </c>
      <c r="AJ53" s="215">
        <v>4073.572</v>
      </c>
      <c r="AK53" s="302">
        <v>208175</v>
      </c>
      <c r="AL53" s="48">
        <v>0.831</v>
      </c>
      <c r="AM53" s="36">
        <v>3053.37</v>
      </c>
      <c r="AN53" s="48">
        <v>0.845</v>
      </c>
      <c r="AO53" s="36">
        <v>250557</v>
      </c>
      <c r="AP53" s="215">
        <v>3614.818</v>
      </c>
      <c r="AQ53" s="121" t="s">
        <v>0</v>
      </c>
      <c r="AR53" s="104"/>
      <c r="AS53" s="36"/>
      <c r="AT53" s="48" t="s">
        <v>1</v>
      </c>
      <c r="AU53" s="36">
        <v>62.221</v>
      </c>
      <c r="AV53" s="48">
        <v>0.786</v>
      </c>
      <c r="AW53" s="36"/>
      <c r="AX53" s="215">
        <v>79.114</v>
      </c>
      <c r="AY53" s="302"/>
      <c r="AZ53" s="48" t="s">
        <v>1</v>
      </c>
      <c r="BA53" s="36">
        <v>22559.909</v>
      </c>
      <c r="BB53" s="48">
        <v>1.107</v>
      </c>
      <c r="BC53" s="36"/>
      <c r="BD53" s="215">
        <v>20371.339</v>
      </c>
      <c r="BE53" s="121" t="s">
        <v>277</v>
      </c>
      <c r="BF53" s="104"/>
      <c r="BG53" s="36"/>
      <c r="BH53" s="48" t="s">
        <v>1</v>
      </c>
      <c r="BI53" s="36">
        <v>21.695</v>
      </c>
      <c r="BJ53" s="48">
        <v>0.813</v>
      </c>
      <c r="BK53" s="36"/>
      <c r="BL53" s="215">
        <v>26.699</v>
      </c>
      <c r="BM53" s="36"/>
      <c r="BN53" s="48" t="s">
        <v>1</v>
      </c>
      <c r="BO53" s="36">
        <v>20.659</v>
      </c>
      <c r="BP53" s="48">
        <v>1.656</v>
      </c>
      <c r="BQ53" s="36"/>
      <c r="BR53" s="215">
        <v>12.475</v>
      </c>
    </row>
    <row r="54" spans="1:70" s="83" customFormat="1" ht="14.25" customHeight="1">
      <c r="A54" s="99" t="s">
        <v>0</v>
      </c>
      <c r="B54" s="104"/>
      <c r="C54" s="36"/>
      <c r="D54" s="48" t="s">
        <v>1</v>
      </c>
      <c r="E54" s="36">
        <v>4863.881</v>
      </c>
      <c r="F54" s="48">
        <v>1.324</v>
      </c>
      <c r="G54" s="36"/>
      <c r="H54" s="215">
        <v>3672.543</v>
      </c>
      <c r="I54" s="313"/>
      <c r="J54" s="48" t="s">
        <v>1</v>
      </c>
      <c r="K54" s="36">
        <v>2277.758</v>
      </c>
      <c r="L54" s="48">
        <v>1.154</v>
      </c>
      <c r="M54" s="36"/>
      <c r="N54" s="215">
        <v>1974.231</v>
      </c>
      <c r="O54" s="121" t="s">
        <v>0</v>
      </c>
      <c r="P54" s="104"/>
      <c r="Q54" s="36"/>
      <c r="R54" s="48" t="s">
        <v>1</v>
      </c>
      <c r="S54" s="36">
        <v>1608.125</v>
      </c>
      <c r="T54" s="48">
        <v>1.737</v>
      </c>
      <c r="U54" s="36"/>
      <c r="V54" s="215">
        <v>925.666</v>
      </c>
      <c r="W54" s="302"/>
      <c r="X54" s="48" t="s">
        <v>1</v>
      </c>
      <c r="Y54" s="36">
        <v>54.494</v>
      </c>
      <c r="Z54" s="48">
        <v>1.198</v>
      </c>
      <c r="AA54" s="36"/>
      <c r="AB54" s="215">
        <v>45.496</v>
      </c>
      <c r="AC54" s="222" t="s">
        <v>319</v>
      </c>
      <c r="AD54" s="104" t="s">
        <v>2</v>
      </c>
      <c r="AE54" s="36">
        <v>3153.218</v>
      </c>
      <c r="AF54" s="48">
        <v>0.791</v>
      </c>
      <c r="AG54" s="36">
        <v>507.028</v>
      </c>
      <c r="AH54" s="48">
        <v>0.826</v>
      </c>
      <c r="AI54" s="36">
        <v>3985.779</v>
      </c>
      <c r="AJ54" s="215">
        <v>613.82</v>
      </c>
      <c r="AK54" s="302">
        <v>1371.556</v>
      </c>
      <c r="AL54" s="48">
        <v>0.84</v>
      </c>
      <c r="AM54" s="36">
        <v>260.235</v>
      </c>
      <c r="AN54" s="48">
        <v>0.958</v>
      </c>
      <c r="AO54" s="36">
        <v>1632.527</v>
      </c>
      <c r="AP54" s="215">
        <v>271.547</v>
      </c>
      <c r="AQ54" s="121" t="s">
        <v>4</v>
      </c>
      <c r="AR54" s="104"/>
      <c r="AS54" s="36"/>
      <c r="AT54" s="48" t="s">
        <v>1</v>
      </c>
      <c r="AU54" s="36">
        <v>0.281</v>
      </c>
      <c r="AV54" s="48">
        <v>0.033</v>
      </c>
      <c r="AW54" s="36"/>
      <c r="AX54" s="215">
        <v>8.448</v>
      </c>
      <c r="AY54" s="302"/>
      <c r="AZ54" s="48" t="s">
        <v>1</v>
      </c>
      <c r="BA54" s="36">
        <v>3113.164</v>
      </c>
      <c r="BB54" s="48">
        <v>0.399</v>
      </c>
      <c r="BC54" s="36"/>
      <c r="BD54" s="215">
        <v>7807.746</v>
      </c>
      <c r="BE54" s="121" t="s">
        <v>5</v>
      </c>
      <c r="BF54" s="104" t="s">
        <v>2</v>
      </c>
      <c r="BG54" s="36">
        <v>9688</v>
      </c>
      <c r="BH54" s="48">
        <v>1.107</v>
      </c>
      <c r="BI54" s="36">
        <v>982.585</v>
      </c>
      <c r="BJ54" s="48">
        <v>1.017</v>
      </c>
      <c r="BK54" s="36">
        <v>8752</v>
      </c>
      <c r="BL54" s="215">
        <v>966.583</v>
      </c>
      <c r="BM54" s="36"/>
      <c r="BN54" s="48"/>
      <c r="BO54" s="36"/>
      <c r="BP54" s="48" t="s">
        <v>1</v>
      </c>
      <c r="BQ54" s="36"/>
      <c r="BR54" s="215"/>
    </row>
    <row r="55" spans="1:70" s="83" customFormat="1" ht="15" customHeight="1">
      <c r="A55" s="99" t="s">
        <v>4</v>
      </c>
      <c r="B55" s="104"/>
      <c r="C55" s="36"/>
      <c r="D55" s="48" t="s">
        <v>1</v>
      </c>
      <c r="E55" s="36">
        <v>5950.5</v>
      </c>
      <c r="F55" s="48">
        <v>0.749</v>
      </c>
      <c r="G55" s="36"/>
      <c r="H55" s="215">
        <v>7948.911</v>
      </c>
      <c r="I55" s="313"/>
      <c r="J55" s="48" t="s">
        <v>1</v>
      </c>
      <c r="K55" s="36">
        <v>3186.693</v>
      </c>
      <c r="L55" s="48">
        <v>0.766</v>
      </c>
      <c r="M55" s="36"/>
      <c r="N55" s="215">
        <v>4160.047</v>
      </c>
      <c r="O55" s="121" t="s">
        <v>4</v>
      </c>
      <c r="P55" s="104"/>
      <c r="Q55" s="36"/>
      <c r="R55" s="48" t="s">
        <v>1</v>
      </c>
      <c r="S55" s="36">
        <v>1683.742</v>
      </c>
      <c r="T55" s="48">
        <v>0.89</v>
      </c>
      <c r="U55" s="36"/>
      <c r="V55" s="215">
        <v>1892.298</v>
      </c>
      <c r="W55" s="302"/>
      <c r="X55" s="48" t="s">
        <v>1</v>
      </c>
      <c r="Y55" s="36">
        <v>55.982</v>
      </c>
      <c r="Z55" s="48">
        <v>1.058</v>
      </c>
      <c r="AA55" s="36"/>
      <c r="AB55" s="215">
        <v>52.89</v>
      </c>
      <c r="AC55" s="121" t="s">
        <v>0</v>
      </c>
      <c r="AD55" s="104"/>
      <c r="AE55" s="36"/>
      <c r="AF55" s="48" t="s">
        <v>1</v>
      </c>
      <c r="AG55" s="36">
        <v>2931.199</v>
      </c>
      <c r="AH55" s="48">
        <v>0.929</v>
      </c>
      <c r="AI55" s="36"/>
      <c r="AJ55" s="215">
        <v>3156.239</v>
      </c>
      <c r="AK55" s="302"/>
      <c r="AL55" s="48" t="s">
        <v>1</v>
      </c>
      <c r="AM55" s="36">
        <v>2175.401</v>
      </c>
      <c r="AN55" s="48">
        <v>0.866</v>
      </c>
      <c r="AO55" s="36"/>
      <c r="AP55" s="215">
        <v>2511.467</v>
      </c>
      <c r="AQ55" s="121" t="s">
        <v>290</v>
      </c>
      <c r="AR55" s="104"/>
      <c r="AS55" s="36"/>
      <c r="AT55" s="48" t="s">
        <v>1</v>
      </c>
      <c r="AU55" s="36"/>
      <c r="AV55" s="48" t="s">
        <v>1</v>
      </c>
      <c r="AW55" s="36"/>
      <c r="AX55" s="215"/>
      <c r="AY55" s="302"/>
      <c r="AZ55" s="48" t="s">
        <v>1</v>
      </c>
      <c r="BA55" s="36">
        <v>2113.797</v>
      </c>
      <c r="BB55" s="48">
        <v>1.204</v>
      </c>
      <c r="BC55" s="36"/>
      <c r="BD55" s="215">
        <v>1755.968</v>
      </c>
      <c r="BE55" s="121" t="s">
        <v>263</v>
      </c>
      <c r="BF55" s="104" t="s">
        <v>2</v>
      </c>
      <c r="BG55" s="36">
        <v>16280</v>
      </c>
      <c r="BH55" s="48">
        <v>1.249</v>
      </c>
      <c r="BI55" s="36">
        <v>3370.787</v>
      </c>
      <c r="BJ55" s="48">
        <v>1.327</v>
      </c>
      <c r="BK55" s="36">
        <v>13035</v>
      </c>
      <c r="BL55" s="215">
        <v>2540.073</v>
      </c>
      <c r="BM55" s="36">
        <v>741</v>
      </c>
      <c r="BN55" s="48">
        <v>0.227</v>
      </c>
      <c r="BO55" s="36">
        <v>166.496</v>
      </c>
      <c r="BP55" s="48">
        <v>0.255</v>
      </c>
      <c r="BQ55" s="36">
        <v>3261</v>
      </c>
      <c r="BR55" s="215">
        <v>652.142</v>
      </c>
    </row>
    <row r="56" spans="1:70" s="83" customFormat="1" ht="14.25" customHeight="1">
      <c r="A56" s="99" t="s">
        <v>287</v>
      </c>
      <c r="B56" s="104" t="s">
        <v>2</v>
      </c>
      <c r="C56" s="36">
        <v>31199.971</v>
      </c>
      <c r="D56" s="48">
        <v>1.058</v>
      </c>
      <c r="E56" s="36">
        <v>8563.898</v>
      </c>
      <c r="F56" s="48">
        <v>1.206</v>
      </c>
      <c r="G56" s="36">
        <v>29498.563</v>
      </c>
      <c r="H56" s="215">
        <v>7103.979</v>
      </c>
      <c r="I56" s="313">
        <v>297.184</v>
      </c>
      <c r="J56" s="48">
        <v>0.72</v>
      </c>
      <c r="K56" s="36">
        <v>65.624</v>
      </c>
      <c r="L56" s="48">
        <v>0.491</v>
      </c>
      <c r="M56" s="36">
        <v>412.968</v>
      </c>
      <c r="N56" s="215">
        <v>133.628</v>
      </c>
      <c r="O56" s="121" t="s">
        <v>287</v>
      </c>
      <c r="P56" s="104" t="s">
        <v>2</v>
      </c>
      <c r="Q56" s="36">
        <v>15955.707</v>
      </c>
      <c r="R56" s="48">
        <v>1.082</v>
      </c>
      <c r="S56" s="36">
        <v>5146.95</v>
      </c>
      <c r="T56" s="48">
        <v>1.322</v>
      </c>
      <c r="U56" s="36">
        <v>14743.886</v>
      </c>
      <c r="V56" s="215">
        <v>3893.157</v>
      </c>
      <c r="W56" s="302">
        <v>30.934</v>
      </c>
      <c r="X56" s="48">
        <v>1.909</v>
      </c>
      <c r="Y56" s="36">
        <v>21.581</v>
      </c>
      <c r="Z56" s="48">
        <v>1.338</v>
      </c>
      <c r="AA56" s="36">
        <v>16.205</v>
      </c>
      <c r="AB56" s="215">
        <v>16.131</v>
      </c>
      <c r="AC56" s="121" t="s">
        <v>290</v>
      </c>
      <c r="AD56" s="104"/>
      <c r="AE56" s="36"/>
      <c r="AF56" s="48" t="s">
        <v>1</v>
      </c>
      <c r="AG56" s="36">
        <v>1988.983</v>
      </c>
      <c r="AH56" s="48">
        <v>0.637</v>
      </c>
      <c r="AI56" s="36"/>
      <c r="AJ56" s="215">
        <v>3122.983</v>
      </c>
      <c r="AK56" s="302"/>
      <c r="AL56" s="48" t="s">
        <v>1</v>
      </c>
      <c r="AM56" s="36">
        <v>1928.193</v>
      </c>
      <c r="AN56" s="48" t="s">
        <v>417</v>
      </c>
      <c r="AO56" s="36"/>
      <c r="AP56" s="215">
        <v>890.684</v>
      </c>
      <c r="AQ56" s="121" t="s">
        <v>264</v>
      </c>
      <c r="AR56" s="104"/>
      <c r="AS56" s="36"/>
      <c r="AT56" s="48" t="s">
        <v>1</v>
      </c>
      <c r="AU56" s="36"/>
      <c r="AV56" s="48" t="s">
        <v>1</v>
      </c>
      <c r="AW56" s="36"/>
      <c r="AX56" s="215"/>
      <c r="AY56" s="302"/>
      <c r="AZ56" s="48" t="s">
        <v>1</v>
      </c>
      <c r="BA56" s="36">
        <v>125.851</v>
      </c>
      <c r="BB56" s="48">
        <v>1.447</v>
      </c>
      <c r="BC56" s="36"/>
      <c r="BD56" s="215">
        <v>86.976</v>
      </c>
      <c r="BE56" s="121" t="s">
        <v>4</v>
      </c>
      <c r="BF56" s="104"/>
      <c r="BG56" s="36"/>
      <c r="BH56" s="48" t="s">
        <v>1</v>
      </c>
      <c r="BI56" s="36">
        <v>0.673</v>
      </c>
      <c r="BJ56" s="48" t="s">
        <v>339</v>
      </c>
      <c r="BK56" s="36"/>
      <c r="BL56" s="215"/>
      <c r="BM56" s="36"/>
      <c r="BN56" s="48" t="s">
        <v>1</v>
      </c>
      <c r="BO56" s="36">
        <v>35.437</v>
      </c>
      <c r="BP56" s="48">
        <v>0.636</v>
      </c>
      <c r="BQ56" s="36"/>
      <c r="BR56" s="215">
        <v>55.737</v>
      </c>
    </row>
    <row r="57" spans="1:70" s="83" customFormat="1" ht="15" customHeight="1">
      <c r="A57" s="99" t="s">
        <v>265</v>
      </c>
      <c r="B57" s="104"/>
      <c r="C57" s="36"/>
      <c r="D57" s="48" t="s">
        <v>1</v>
      </c>
      <c r="E57" s="36">
        <v>8188.193</v>
      </c>
      <c r="F57" s="48">
        <v>1.247</v>
      </c>
      <c r="G57" s="36"/>
      <c r="H57" s="215">
        <v>6566.24</v>
      </c>
      <c r="I57" s="313"/>
      <c r="J57" s="48" t="s">
        <v>1</v>
      </c>
      <c r="K57" s="36">
        <v>518.323</v>
      </c>
      <c r="L57" s="48">
        <v>1.162</v>
      </c>
      <c r="M57" s="36"/>
      <c r="N57" s="215">
        <v>445.983</v>
      </c>
      <c r="O57" s="121" t="s">
        <v>265</v>
      </c>
      <c r="P57" s="104"/>
      <c r="Q57" s="36"/>
      <c r="R57" s="48" t="s">
        <v>1</v>
      </c>
      <c r="S57" s="36">
        <v>6033.271</v>
      </c>
      <c r="T57" s="48">
        <v>1.328</v>
      </c>
      <c r="U57" s="36"/>
      <c r="V57" s="215">
        <v>4544.3</v>
      </c>
      <c r="W57" s="302"/>
      <c r="X57" s="48" t="s">
        <v>1</v>
      </c>
      <c r="Y57" s="36">
        <v>45.664</v>
      </c>
      <c r="Z57" s="48">
        <v>0.197</v>
      </c>
      <c r="AA57" s="36"/>
      <c r="AB57" s="215">
        <v>232.011</v>
      </c>
      <c r="AC57" s="121" t="s">
        <v>265</v>
      </c>
      <c r="AD57" s="104"/>
      <c r="AE57" s="36"/>
      <c r="AF57" s="48" t="s">
        <v>1</v>
      </c>
      <c r="AG57" s="36">
        <v>1231.592</v>
      </c>
      <c r="AH57" s="48">
        <v>0.939</v>
      </c>
      <c r="AI57" s="36"/>
      <c r="AJ57" s="215">
        <v>1311.188</v>
      </c>
      <c r="AK57" s="302"/>
      <c r="AL57" s="48" t="s">
        <v>1</v>
      </c>
      <c r="AM57" s="36">
        <v>681.513</v>
      </c>
      <c r="AN57" s="48">
        <v>0.866</v>
      </c>
      <c r="AO57" s="36"/>
      <c r="AP57" s="215">
        <v>787.204</v>
      </c>
      <c r="AQ57" s="121" t="s">
        <v>265</v>
      </c>
      <c r="AR57" s="104"/>
      <c r="AS57" s="36"/>
      <c r="AT57" s="48" t="s">
        <v>1</v>
      </c>
      <c r="AU57" s="36">
        <v>7.237</v>
      </c>
      <c r="AV57" s="48">
        <v>1.5</v>
      </c>
      <c r="AW57" s="36"/>
      <c r="AX57" s="215">
        <v>4.826</v>
      </c>
      <c r="AY57" s="302"/>
      <c r="AZ57" s="48" t="s">
        <v>1</v>
      </c>
      <c r="BA57" s="36">
        <v>1489.853</v>
      </c>
      <c r="BB57" s="48">
        <v>0.994</v>
      </c>
      <c r="BC57" s="36"/>
      <c r="BD57" s="215">
        <v>1499.5</v>
      </c>
      <c r="BE57" s="121" t="s">
        <v>265</v>
      </c>
      <c r="BF57" s="104"/>
      <c r="BG57" s="36"/>
      <c r="BH57" s="48" t="s">
        <v>1</v>
      </c>
      <c r="BI57" s="36">
        <v>6.297</v>
      </c>
      <c r="BJ57" s="48">
        <v>1.508</v>
      </c>
      <c r="BK57" s="36"/>
      <c r="BL57" s="215">
        <v>4.177</v>
      </c>
      <c r="BM57" s="36"/>
      <c r="BN57" s="48" t="s">
        <v>1</v>
      </c>
      <c r="BO57" s="204" t="s">
        <v>342</v>
      </c>
      <c r="BP57" s="48" t="s">
        <v>341</v>
      </c>
      <c r="BQ57" s="36"/>
      <c r="BR57" s="215">
        <v>4.665</v>
      </c>
    </row>
    <row r="58" spans="1:70" s="83" customFormat="1" ht="15" customHeight="1">
      <c r="A58" s="121" t="s">
        <v>316</v>
      </c>
      <c r="B58" s="118"/>
      <c r="C58" s="36"/>
      <c r="D58" s="48" t="s">
        <v>1</v>
      </c>
      <c r="E58" s="36">
        <v>585.931</v>
      </c>
      <c r="F58" s="48" t="s">
        <v>437</v>
      </c>
      <c r="G58" s="36"/>
      <c r="H58" s="215">
        <v>164.876</v>
      </c>
      <c r="I58" s="313"/>
      <c r="J58" s="48" t="s">
        <v>1</v>
      </c>
      <c r="K58" s="36">
        <v>346.706</v>
      </c>
      <c r="L58" s="48" t="s">
        <v>438</v>
      </c>
      <c r="M58" s="36"/>
      <c r="N58" s="215">
        <v>50.55</v>
      </c>
      <c r="O58" s="121" t="s">
        <v>316</v>
      </c>
      <c r="P58" s="118"/>
      <c r="Q58" s="36"/>
      <c r="R58" s="48" t="s">
        <v>1</v>
      </c>
      <c r="S58" s="36">
        <v>43.828</v>
      </c>
      <c r="T58" s="48">
        <v>1.011</v>
      </c>
      <c r="U58" s="36"/>
      <c r="V58" s="215">
        <v>43.347</v>
      </c>
      <c r="W58" s="302"/>
      <c r="X58" s="48" t="s">
        <v>1</v>
      </c>
      <c r="Y58" s="36">
        <v>180.217</v>
      </c>
      <c r="Z58" s="48">
        <v>1.289</v>
      </c>
      <c r="AA58" s="36"/>
      <c r="AB58" s="215">
        <v>139.809</v>
      </c>
      <c r="AC58" s="121" t="s">
        <v>316</v>
      </c>
      <c r="AD58" s="118"/>
      <c r="AE58" s="36"/>
      <c r="AF58" s="48" t="s">
        <v>1</v>
      </c>
      <c r="AG58" s="36">
        <v>5770.076</v>
      </c>
      <c r="AH58" s="48" t="s">
        <v>440</v>
      </c>
      <c r="AI58" s="36"/>
      <c r="AJ58" s="215">
        <v>241.653</v>
      </c>
      <c r="AK58" s="302"/>
      <c r="AL58" s="48" t="s">
        <v>1</v>
      </c>
      <c r="AM58" s="36">
        <v>5760.384</v>
      </c>
      <c r="AN58" s="301" t="s">
        <v>441</v>
      </c>
      <c r="AO58" s="36"/>
      <c r="AP58" s="215">
        <v>15.675</v>
      </c>
      <c r="AQ58" s="121" t="s">
        <v>316</v>
      </c>
      <c r="AR58" s="118"/>
      <c r="AS58" s="36"/>
      <c r="AT58" s="48" t="s">
        <v>1</v>
      </c>
      <c r="AU58" s="36">
        <v>142.232</v>
      </c>
      <c r="AV58" s="48" t="s">
        <v>431</v>
      </c>
      <c r="AW58" s="36"/>
      <c r="AX58" s="215">
        <v>60.22</v>
      </c>
      <c r="AY58" s="302"/>
      <c r="AZ58" s="48" t="s">
        <v>1</v>
      </c>
      <c r="BA58" s="36">
        <v>539.143</v>
      </c>
      <c r="BB58" s="48">
        <v>1.654</v>
      </c>
      <c r="BC58" s="36"/>
      <c r="BD58" s="215">
        <v>325.885</v>
      </c>
      <c r="BE58" s="121" t="s">
        <v>316</v>
      </c>
      <c r="BF58" s="118"/>
      <c r="BG58" s="36"/>
      <c r="BH58" s="48" t="s">
        <v>1</v>
      </c>
      <c r="BI58" s="36">
        <v>8379.758</v>
      </c>
      <c r="BJ58" s="48" t="s">
        <v>416</v>
      </c>
      <c r="BK58" s="36"/>
      <c r="BL58" s="215">
        <v>2772.647</v>
      </c>
      <c r="BM58" s="36"/>
      <c r="BN58" s="48" t="s">
        <v>1</v>
      </c>
      <c r="BO58" s="36"/>
      <c r="BP58" s="48" t="s">
        <v>1</v>
      </c>
      <c r="BQ58" s="36"/>
      <c r="BR58" s="215"/>
    </row>
    <row r="59" spans="1:70" s="83" customFormat="1" ht="15" customHeight="1" thickBot="1">
      <c r="A59" s="120" t="s">
        <v>285</v>
      </c>
      <c r="B59" s="107"/>
      <c r="C59" s="103"/>
      <c r="D59" s="97"/>
      <c r="E59" s="226">
        <f>E35-SUM(E36:E58)</f>
        <v>68508.14299999998</v>
      </c>
      <c r="F59" s="227"/>
      <c r="G59" s="228"/>
      <c r="H59" s="230">
        <f>H35-SUM(H36:H58)</f>
        <v>55345.959</v>
      </c>
      <c r="I59" s="117"/>
      <c r="J59" s="97"/>
      <c r="K59" s="226">
        <f>K35-SUM(K36:K58)</f>
        <v>9877.821000000004</v>
      </c>
      <c r="L59" s="231"/>
      <c r="M59" s="212"/>
      <c r="N59" s="230">
        <f>N35-SUM(N36:N58)</f>
        <v>7409.805999999997</v>
      </c>
      <c r="O59" s="188" t="s">
        <v>285</v>
      </c>
      <c r="P59" s="107"/>
      <c r="Q59" s="117"/>
      <c r="R59" s="97"/>
      <c r="S59" s="226">
        <f>S35-SUM(S36:S58)</f>
        <v>42960.78700000001</v>
      </c>
      <c r="T59" s="231"/>
      <c r="U59" s="212"/>
      <c r="V59" s="230">
        <f>V35-SUM(V36:V58)</f>
        <v>33035.261</v>
      </c>
      <c r="W59" s="228"/>
      <c r="X59" s="175"/>
      <c r="Y59" s="226">
        <f>(Y35-SUM(Y36:Y58))</f>
        <v>4902.305999999953</v>
      </c>
      <c r="Z59" s="231"/>
      <c r="AA59" s="212"/>
      <c r="AB59" s="230">
        <f>AB35-SUM(AB36:AB58)</f>
        <v>4988.080000000016</v>
      </c>
      <c r="AC59" s="188" t="s">
        <v>285</v>
      </c>
      <c r="AD59" s="107"/>
      <c r="AE59" s="103"/>
      <c r="AF59" s="97"/>
      <c r="AG59" s="226">
        <f>(AG35-SUM(AG36:AG58))</f>
        <v>14214.136000000028</v>
      </c>
      <c r="AH59" s="227"/>
      <c r="AI59" s="228"/>
      <c r="AJ59" s="230">
        <f>AJ35-SUM(AJ36:AJ57)</f>
        <v>11943.945999999996</v>
      </c>
      <c r="AK59" s="228"/>
      <c r="AL59" s="175"/>
      <c r="AM59" s="226">
        <f>AM35-SUM(AM36:AM58)</f>
        <v>11679.497000000003</v>
      </c>
      <c r="AN59" s="231"/>
      <c r="AO59" s="212"/>
      <c r="AP59" s="230">
        <f>AP35-SUM(AP36:AP58)</f>
        <v>7765.875</v>
      </c>
      <c r="AQ59" s="188" t="s">
        <v>285</v>
      </c>
      <c r="AR59" s="107"/>
      <c r="AS59" s="103"/>
      <c r="AT59" s="97"/>
      <c r="AU59" s="226">
        <f>AU35-SUM(AU36:AU58)</f>
        <v>2012.4619999999923</v>
      </c>
      <c r="AV59" s="227"/>
      <c r="AW59" s="228"/>
      <c r="AX59" s="230">
        <f>AX35-SUM(AX36:AX58)</f>
        <v>1114.7019999999975</v>
      </c>
      <c r="AY59" s="228"/>
      <c r="AZ59" s="175"/>
      <c r="BA59" s="226">
        <f>BA35-SUM(BA36:BA58)</f>
        <v>7351.599999999991</v>
      </c>
      <c r="BB59" s="231"/>
      <c r="BC59" s="212"/>
      <c r="BD59" s="230">
        <f>BD35-SUM(BD36:BD58)</f>
        <v>6118.091000000015</v>
      </c>
      <c r="BE59" s="188" t="s">
        <v>285</v>
      </c>
      <c r="BF59" s="107"/>
      <c r="BG59" s="103"/>
      <c r="BH59" s="97"/>
      <c r="BI59" s="226">
        <f>BI35-SUM(BI36:BI58)</f>
        <v>970.9789999999921</v>
      </c>
      <c r="BJ59" s="227"/>
      <c r="BK59" s="228"/>
      <c r="BL59" s="230">
        <f>BL35-SUM(BL36:BL58)</f>
        <v>222.6249999999709</v>
      </c>
      <c r="BM59" s="180"/>
      <c r="BN59" s="175"/>
      <c r="BO59" s="229">
        <f>BO35-SUM(BO36:BO58)</f>
        <v>230.09400000004098</v>
      </c>
      <c r="BP59" s="227"/>
      <c r="BQ59" s="212"/>
      <c r="BR59" s="230">
        <f>BR35-SUM(BR36:BR58)</f>
        <v>285.0480000000098</v>
      </c>
    </row>
    <row r="60" spans="5:67" ht="13.5">
      <c r="E60" s="96"/>
      <c r="K60" s="96"/>
      <c r="S60" s="96"/>
      <c r="Y60" s="96"/>
      <c r="AG60" s="96"/>
      <c r="AM60" s="96"/>
      <c r="AU60" s="96"/>
      <c r="BA60" s="96"/>
      <c r="BB60" s="96"/>
      <c r="BI60" s="96"/>
      <c r="BO60" s="96"/>
    </row>
  </sheetData>
  <mergeCells count="80">
    <mergeCell ref="AD3:AD5"/>
    <mergeCell ref="AD32:AD34"/>
    <mergeCell ref="AS32:AX32"/>
    <mergeCell ref="AS33:AV33"/>
    <mergeCell ref="AW33:AX33"/>
    <mergeCell ref="AQ32:AQ34"/>
    <mergeCell ref="AE32:AJ32"/>
    <mergeCell ref="AK32:AP32"/>
    <mergeCell ref="AE33:AH33"/>
    <mergeCell ref="AI33:AJ33"/>
    <mergeCell ref="AY33:BB33"/>
    <mergeCell ref="BC33:BD33"/>
    <mergeCell ref="BE3:BE5"/>
    <mergeCell ref="AR32:AR34"/>
    <mergeCell ref="BE32:BE34"/>
    <mergeCell ref="AY32:BD32"/>
    <mergeCell ref="AY3:BD3"/>
    <mergeCell ref="AS4:AV4"/>
    <mergeCell ref="AW4:AX4"/>
    <mergeCell ref="AY4:BB4"/>
    <mergeCell ref="BC4:BD4"/>
    <mergeCell ref="AK4:AN4"/>
    <mergeCell ref="AO4:AP4"/>
    <mergeCell ref="AS3:AX3"/>
    <mergeCell ref="AK33:AN33"/>
    <mergeCell ref="AO33:AP33"/>
    <mergeCell ref="A32:A34"/>
    <mergeCell ref="B32:B34"/>
    <mergeCell ref="O32:O34"/>
    <mergeCell ref="AC32:AC34"/>
    <mergeCell ref="P32:P34"/>
    <mergeCell ref="Q33:T33"/>
    <mergeCell ref="U33:V33"/>
    <mergeCell ref="W33:Z33"/>
    <mergeCell ref="AA33:AB33"/>
    <mergeCell ref="C33:F33"/>
    <mergeCell ref="G33:H33"/>
    <mergeCell ref="I33:L33"/>
    <mergeCell ref="M33:N33"/>
    <mergeCell ref="C32:H32"/>
    <mergeCell ref="I32:N32"/>
    <mergeCell ref="Q32:V32"/>
    <mergeCell ref="W32:AB32"/>
    <mergeCell ref="I3:N3"/>
    <mergeCell ref="I4:L4"/>
    <mergeCell ref="M4:N4"/>
    <mergeCell ref="Q3:V3"/>
    <mergeCell ref="Q4:T4"/>
    <mergeCell ref="U4:V4"/>
    <mergeCell ref="P3:P5"/>
    <mergeCell ref="O3:O5"/>
    <mergeCell ref="A3:A5"/>
    <mergeCell ref="C3:H3"/>
    <mergeCell ref="C4:F4"/>
    <mergeCell ref="G4:H4"/>
    <mergeCell ref="B3:B5"/>
    <mergeCell ref="AC3:AC5"/>
    <mergeCell ref="AQ3:AQ5"/>
    <mergeCell ref="AR3:AR5"/>
    <mergeCell ref="W3:AB3"/>
    <mergeCell ref="W4:Z4"/>
    <mergeCell ref="AA4:AB4"/>
    <mergeCell ref="AE3:AJ3"/>
    <mergeCell ref="AK3:AP3"/>
    <mergeCell ref="AE4:AH4"/>
    <mergeCell ref="AI4:AJ4"/>
    <mergeCell ref="BF3:BF5"/>
    <mergeCell ref="BG3:BL3"/>
    <mergeCell ref="BM3:BR3"/>
    <mergeCell ref="BG4:BJ4"/>
    <mergeCell ref="BK4:BL4"/>
    <mergeCell ref="BM4:BP4"/>
    <mergeCell ref="BQ4:BR4"/>
    <mergeCell ref="BF32:BF34"/>
    <mergeCell ref="BG32:BL32"/>
    <mergeCell ref="BM32:BR32"/>
    <mergeCell ref="BG33:BJ33"/>
    <mergeCell ref="BK33:BL33"/>
    <mergeCell ref="BM33:BP33"/>
    <mergeCell ref="BQ33:BR33"/>
  </mergeCells>
  <printOptions/>
  <pageMargins left="0.44" right="0.3937007874015748" top="0.5905511811023623" bottom="0.5905511811023623" header="0.5118110236220472" footer="0.3937007874015748"/>
  <pageSetup firstPageNumber="9" useFirstPageNumber="1" horizontalDpi="300" verticalDpi="300" orientation="portrait" paperSize="9" scale="90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mazakah</cp:lastModifiedBy>
  <cp:lastPrinted>2006-03-15T10:39:38Z</cp:lastPrinted>
  <dcterms:created xsi:type="dcterms:W3CDTF">2003-12-18T01:14:11Z</dcterms:created>
  <dcterms:modified xsi:type="dcterms:W3CDTF">2006-03-31T06:45:41Z</dcterms:modified>
  <cp:category/>
  <cp:version/>
  <cp:contentType/>
  <cp:contentStatus/>
</cp:coreProperties>
</file>