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3.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8830" windowHeight="6690" tabRatio="813" activeTab="0"/>
  </bookViews>
  <sheets>
    <sheet name="東京・横浜総括表（様式１）" sheetId="1" r:id="rId1"/>
    <sheet name="東京総括表（様式１）" sheetId="2" r:id="rId2"/>
    <sheet name="横浜総括表（様式１）" sheetId="3" r:id="rId3"/>
    <sheet name="東京別記様式 2（競争入札（公共工事））" sheetId="4" r:id="rId4"/>
    <sheet name="東京別記様式 3（随意契約（公共工事））" sheetId="5" r:id="rId5"/>
    <sheet name="東京別記様式 4（競争入札（物品役務等））" sheetId="6" r:id="rId6"/>
    <sheet name="東京別記様式 5（随意契約（物品役務等））" sheetId="7" r:id="rId7"/>
    <sheet name="東京別記様式 6（応札（応募）業者数1者関連）" sheetId="8" r:id="rId8"/>
    <sheet name="横浜別記様式 2（競争入札（公共工事））" sheetId="9" r:id="rId9"/>
    <sheet name="横浜別記様式 3（随意契約（公共工事））" sheetId="10" r:id="rId10"/>
    <sheet name="横浜別記様式 4（競争入札（物品役務等））" sheetId="11" r:id="rId11"/>
    <sheet name="横浜別記様式 5（随意契約（物品役務等））" sheetId="12" r:id="rId12"/>
    <sheet name="横浜別記様式 6（応札（応募）業者数1者関連）" sheetId="13" r:id="rId13"/>
  </sheets>
  <externalReferences>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s>
  <definedNames>
    <definedName name="_xlnm._FilterDatabase" localSheetId="8" hidden="1">'横浜別記様式 2（競争入札（公共工事））'!$A$5:$K$5</definedName>
    <definedName name="_xlnm._FilterDatabase" localSheetId="9" hidden="1">'横浜別記様式 3（随意契約（公共工事））'!$A$5:$L$5</definedName>
    <definedName name="_xlnm._FilterDatabase" localSheetId="10" hidden="1">'横浜別記様式 4（競争入札（物品役務等））'!$A$5:$K$13</definedName>
    <definedName name="_xlnm._FilterDatabase" localSheetId="11" hidden="1">'横浜別記様式 5（随意契約（物品役務等））'!$A$5:$M$7</definedName>
    <definedName name="_xlnm._FilterDatabase" localSheetId="12" hidden="1">'横浜別記様式 6（応札（応募）業者数1者関連）'!$A$4:$J$7</definedName>
    <definedName name="_xlnm._FilterDatabase" localSheetId="5" hidden="1">'東京別記様式 4（競争入札（物品役務等））'!$A$5:$K$21</definedName>
    <definedName name="_xlnm._FilterDatabase" localSheetId="6" hidden="1">'東京別記様式 5（随意契約（物品役務等））'!$A$5:$L$53</definedName>
    <definedName name="_xlnm._FilterDatabase" localSheetId="7" hidden="1">'東京別記様式 6（応札（応募）業者数1者関連）'!$A$4:$J$11</definedName>
    <definedName name="_xlfn.COUNTIFS" hidden="1">#NAME?</definedName>
    <definedName name="OLE_LINK1" localSheetId="2">'横浜総括表（様式１）'!$F$9</definedName>
    <definedName name="OLE_LINK1" localSheetId="0">'東京・横浜総括表（様式１）'!$F$9</definedName>
    <definedName name="OLE_LINK1" localSheetId="1">'東京総括表（様式１）'!$F$9</definedName>
    <definedName name="_xlnm.Print_Area" localSheetId="8">'横浜別記様式 2（競争入札（公共工事））'!$A$1:$K$13</definedName>
    <definedName name="_xlnm.Print_Area" localSheetId="9">'横浜別記様式 3（随意契約（公共工事））'!$A$1:$L$13</definedName>
    <definedName name="_xlnm.Print_Area" localSheetId="10">'横浜別記様式 4（競争入札（物品役務等））'!$A$1:$K$16</definedName>
    <definedName name="_xlnm.Print_Area" localSheetId="11">'横浜別記様式 5（随意契約（物品役務等））'!$A$1:$L$12</definedName>
    <definedName name="_xlnm.Print_Area" localSheetId="12">'横浜別記様式 6（応札（応募）業者数1者関連）'!$A$1:$J$11</definedName>
    <definedName name="_xlnm.Print_Area" localSheetId="3">'東京別記様式 2（競争入札（公共工事））'!$A$1:$K$9</definedName>
    <definedName name="_xlnm.Print_Area" localSheetId="4">'東京別記様式 3（随意契約（公共工事））'!$A$1:$L$12</definedName>
    <definedName name="_xlnm.Print_Area" localSheetId="5">'東京別記様式 4（競争入札（物品役務等））'!$A$1:$K$24</definedName>
    <definedName name="_xlnm.Print_Area" localSheetId="6">'東京別記様式 5（随意契約（物品役務等））'!$A$1:$L$53</definedName>
    <definedName name="_xlnm.Print_Area" localSheetId="7">'東京別記様式 6（応札（応募）業者数1者関連）'!$A$1:$J$11</definedName>
    <definedName name="_xlnm.Print_Titles" localSheetId="10">'横浜別記様式 4（競争入札（物品役務等））'!$1:$5</definedName>
    <definedName name="_xlnm.Print_Titles" localSheetId="11">'横浜別記様式 5（随意契約（物品役務等））'!$1:$5</definedName>
    <definedName name="_xlnm.Print_Titles" localSheetId="12">'横浜別記様式 6（応札（応募）業者数1者関連）'!$1:$4</definedName>
    <definedName name="_xlnm.Print_Titles" localSheetId="5">'東京別記様式 4（競争入札（物品役務等））'!$1:$5</definedName>
    <definedName name="_xlnm.Print_Titles" localSheetId="6">'東京別記様式 5（随意契約（物品役務等））'!$1:$5</definedName>
    <definedName name="_xlnm.Print_Titles" localSheetId="7">'東京別記様式 6（応札（応募）業者数1者関連）'!$1:$4</definedName>
    <definedName name="あ">'[2]契約状況コード表'!$M$6:$M$8</definedName>
    <definedName name="あｓ">'[3]契約状況コード表'!$M$6:$M$8</definedName>
    <definedName name="契約方式">'[7]契約状況コード表'!$B$5:$B$8</definedName>
    <definedName name="契約方法">'[4]契約状況コード表'!$F$6:$F$9</definedName>
    <definedName name="公募">'[9]契約状況コード表'!$H$5</definedName>
    <definedName name="随契理由">'[5]契約状況コード表'!$G$6:$G$21</definedName>
    <definedName name="予定価格">'[6]契約状況コード表'!$C$5</definedName>
    <definedName name="予定価格２">'[1]契約状況コード表'!$M$6:$M$8</definedName>
    <definedName name="予定価格の公表">'[8]契約状況コード表'!$E$5:$E$7</definedName>
  </definedNames>
  <calcPr fullCalcOnLoad="1"/>
</workbook>
</file>

<file path=xl/sharedStrings.xml><?xml version="1.0" encoding="utf-8"?>
<sst xmlns="http://schemas.openxmlformats.org/spreadsheetml/2006/main" count="846" uniqueCount="237">
  <si>
    <t xml:space="preserve">入札参加（応募）資格の内容
（請負実績、実務経験者の在籍等）                      </t>
  </si>
  <si>
    <t>公募</t>
  </si>
  <si>
    <t>契約担当官等の氏名並びにその所属する部局の名称及び所在地</t>
  </si>
  <si>
    <t>契約金額</t>
  </si>
  <si>
    <t>備　　考</t>
  </si>
  <si>
    <t>契約を締結した日</t>
  </si>
  <si>
    <t>物品役務等の名称及び数量</t>
  </si>
  <si>
    <t>契約の相手方の商号又は名称及び住所</t>
  </si>
  <si>
    <t>予定価格</t>
  </si>
  <si>
    <t>落札率</t>
  </si>
  <si>
    <t>一般競争入札・指名競争入札の別（総合評価の実施）</t>
  </si>
  <si>
    <t>契約一覧表（競争入札（物品役務等））</t>
  </si>
  <si>
    <t>（注2）必要があるときは、各欄の配置を著しく変更することなく所要の変更を加えることその他所要の調整を加えることができる。</t>
  </si>
  <si>
    <t>（注1）国の行為を秘密にする必要があるもの並びに予定価格が予算決算及び会計令第99条第2号、第3号、第4号又は第7号のそれぞれの金額を超えないものは含まない。</t>
  </si>
  <si>
    <t>別記様式４</t>
  </si>
  <si>
    <t>（部局名：東京税関）</t>
  </si>
  <si>
    <t>別記様式６</t>
  </si>
  <si>
    <t>契約一覧表（応札（応募）業者数１者関連）</t>
  </si>
  <si>
    <t>公共工事の名称、場所、期間及び種別
又は
物品役務等の名称及び数量</t>
  </si>
  <si>
    <t>契約の相手方の
商号又は名称及び住所</t>
  </si>
  <si>
    <t>一般競争入札、
指名競争入札、
企画競争、公募
又は不落・不調
の別</t>
  </si>
  <si>
    <t>落札率
（％）</t>
  </si>
  <si>
    <t>応札
（応募）
業者数</t>
  </si>
  <si>
    <t>別記様式２</t>
  </si>
  <si>
    <t>契約一覧表（競争入札（公共工事））</t>
  </si>
  <si>
    <t>公共工事の名称、場所、期間及び種別</t>
  </si>
  <si>
    <t>別記様式３</t>
  </si>
  <si>
    <t>契約一覧表（随意契約（公共工事））</t>
  </si>
  <si>
    <t>別記様式５</t>
  </si>
  <si>
    <t>契約一覧表（随意契約（物品役務等））</t>
  </si>
  <si>
    <t>随意契約によることとした会計法令の根拠条文及び理由（企画競争又は公募）</t>
  </si>
  <si>
    <t>再就職の役員の数</t>
  </si>
  <si>
    <t>別記様式１</t>
  </si>
  <si>
    <t>（部局名：東京税関）</t>
  </si>
  <si>
    <t>うち応札（応募）業者数１者</t>
  </si>
  <si>
    <t>備　　考</t>
  </si>
  <si>
    <t>総契約件数</t>
  </si>
  <si>
    <t>（内訳）</t>
  </si>
  <si>
    <t>①　競争入札（公共工事）</t>
  </si>
  <si>
    <t>②　随意契約（公共工事）　</t>
  </si>
  <si>
    <t>③　競争入札（物品役務等）</t>
  </si>
  <si>
    <t>④　随意契約（物品役務等）　</t>
  </si>
  <si>
    <t>応札（応募）業者数１者総契約件数</t>
  </si>
  <si>
    <t>⑴　一般競争入札方式</t>
  </si>
  <si>
    <t>⑵　企画競争方式　</t>
  </si>
  <si>
    <t>⑶　公募方式</t>
  </si>
  <si>
    <t>⑷　不落・不調随意契約方式　</t>
  </si>
  <si>
    <t>契　約　一　覧　表　総　括　表</t>
  </si>
  <si>
    <t>区　　分</t>
  </si>
  <si>
    <t>件　　数</t>
  </si>
  <si>
    <t>件</t>
  </si>
  <si>
    <t>係</t>
  </si>
  <si>
    <t>（部局名：東京税関・横浜税関）</t>
  </si>
  <si>
    <t>⑷　不落・不調随意契約方式　</t>
  </si>
  <si>
    <t>（部局名：東京税関）</t>
  </si>
  <si>
    <t>（注）国の行為を秘密にする必要があるもの並びに予定価格が予算決算及び会計令第99条第2号、第3号、第4号又は第7号のそれぞれの金額を超えないものは含まない。</t>
  </si>
  <si>
    <t>応札
者数</t>
  </si>
  <si>
    <t>（注2）公表対象随意契約が単価契約である場合には、契約金額欄に契約単価または予定調達総額を記載するとともに、備考欄に単価契約である旨及び契約金額欄に単価を
       記載した場合には予定調達総額を記載する。</t>
  </si>
  <si>
    <t>（注3）予算決算及び会計令第99条の2又は第99条の3の規定に基づく随意契約による場合には、初度入札における応札者数を応札者数欄に記載する。</t>
  </si>
  <si>
    <t>（注4）必要があるときは、各欄の配置を著しく変更することなく所要の変更を加えることその他所要の調整を加えることができる。</t>
  </si>
  <si>
    <t>法人番号</t>
  </si>
  <si>
    <t>-</t>
  </si>
  <si>
    <t>-</t>
  </si>
  <si>
    <t>株式会社秋山商会
東京都中央区東日本橋２－１３－５</t>
  </si>
  <si>
    <t>株式会社エヌ・ティ・ティ・データ
東京都江東区豊洲３－３－３</t>
  </si>
  <si>
    <t>同種の他の契約の予定価格を類推されるおそれがあるため公表しない</t>
  </si>
  <si>
    <t>同種の他の契約の予定価格を類推されるおそれがあるため公表しない</t>
  </si>
  <si>
    <t>-</t>
  </si>
  <si>
    <t>一般競争入札</t>
  </si>
  <si>
    <t>（審議対象期間　平成30年7月1日～平成30年9月30日）</t>
  </si>
  <si>
    <t>平成30年度  総合健康診断業務及び婦人科検診業務
1866名分ほか</t>
  </si>
  <si>
    <t>支出負担行為担当官
東京税関総務部長
徳田　郁生
東京都江東区青海２－７－１１</t>
  </si>
  <si>
    <t>国際医療福祉大学三田病院
東京都港区三田１－４－３</t>
  </si>
  <si>
    <t>医療法人社団彩新会
東京都江東区青海２－５－１０　テレコムセンタービルＷ０３０２</t>
  </si>
  <si>
    <t>社会医療法人社団正志会
東京都町田市鶴間４－４－１</t>
  </si>
  <si>
    <t>社会医療法人財団　石心会
神奈川県川崎市幸区都町３９－１</t>
  </si>
  <si>
    <t>医療法人社団　藤順会
神奈川県藤沢市鵠沼橘１－１７－１１</t>
  </si>
  <si>
    <t>医療法人社団協友会　船橋総合病院
千葉県船橋市北本町１－１３－１</t>
  </si>
  <si>
    <t>医療法人　成春会
千葉県船橋市習志野台２－７１－１０</t>
  </si>
  <si>
    <t>成田赤十字病院
千葉県成田市飯田町９０－１</t>
  </si>
  <si>
    <t>学校法人　日本医科大学
東京都文京区千駄木１－１－５</t>
  </si>
  <si>
    <t>社会福祉法人恩賜財団済生会支部　群馬県済生会前橋病院
群馬県前橋市上新田町５６４－１</t>
  </si>
  <si>
    <t>一般社団法人　新潟縣健康管理協会
新潟県新潟市中央区新光町１１－１</t>
  </si>
  <si>
    <t>国家公務員共済組合連合会　
九段坂病院
東京都千代田区九段南１－６－１２</t>
  </si>
  <si>
    <t>国家公務員共済組合連合会　
虎の門病院
東京都港区虎ノ門２－２－２</t>
  </si>
  <si>
    <t>医療法人社団康生会
東京都港区新橋１－１３－１２
堤ビル4階</t>
  </si>
  <si>
    <t>有限会社新赤坂健康管理協会
東京都港区六本木５－５－１
六本木ロアビル１１F</t>
  </si>
  <si>
    <t>医療法人財団　明理会　
イムス八重洲クリニック
東京都中央区京橋２－７－１９
京橋イーストビル５Ｆ</t>
  </si>
  <si>
    <t>医療法人社団　六医会　
内幸町診療所
東京都千代田区内幸町１－１－１　帝国ホテルタワー７Ｆ</t>
  </si>
  <si>
    <t>医療法人社団　健診会
東京都北区滝野川３－３９－７　
セントラルハウス１．１階</t>
  </si>
  <si>
    <t>国家公務員共済組合連合会　
三宿病院
東京都目黒区上目黒５－３３－１２</t>
  </si>
  <si>
    <t>医療法人社団鶴亀会　
新宿海上ビル診療所
東京都渋谷区代々木２－１１－１５　新宿東京海上日動ビル３・４階</t>
  </si>
  <si>
    <t>医療法人財団　明理会　
新宿ロイヤル診療所
東京都渋谷区代々木２－９
久保ビル２Ｆ</t>
  </si>
  <si>
    <t>医療法人社団　明芳会　
池袋ロイヤルクリニック
東京都豊島区東池袋１－２１－１１　オーク池袋ビル８Ｆ・９Ｆ・１０Ｆ</t>
  </si>
  <si>
    <t>一般社団法人オリエンタル労働衛生協会東京支部
オリエンタル上野健診センター
東京都台東区上野１－２０－１１</t>
  </si>
  <si>
    <t>医療法人社団さわやか済世
葛飾健診センター
東京都葛飾区立石２－３６－９</t>
  </si>
  <si>
    <t>国家公務員共済組合連合会
立川病院
東京都立川市錦町４－２－２２</t>
  </si>
  <si>
    <t>医療法人社団　景翠会　
金沢健診クリニック
神奈川県横浜市金沢区谷津町３５　ＶＩＣＳビル３Ｆ・４Ｆ</t>
  </si>
  <si>
    <t>国家公務員共済組合連合会　
横浜栄共済病院
神奈川県横浜市栄区桂町１３２</t>
  </si>
  <si>
    <t>横浜東口クリニック
神奈川県横浜市西区高島
２－１９－１２　スカイビル１７階</t>
  </si>
  <si>
    <t>医療法人社団相和会　
相模原総合健診センター
神奈川県相模原市中央区淵野辺
３－２－８</t>
  </si>
  <si>
    <t>医療法人社団相和会
みなとみらいメディカルスクエア
神奈川県横浜市西区みなとみらい
３－６－３　ＭＭパークビル２階</t>
  </si>
  <si>
    <t>医療法人社団相和会　
横浜総合健診センター
神奈川県横浜市神奈川区金港町
３－１　コンカード横浜２０階</t>
  </si>
  <si>
    <t>公益財団法人　
神奈川県予防医学協会
神奈川県横浜市中区日本大通５８
日本大通ビル</t>
  </si>
  <si>
    <t>一般財団法人　柏戸記念財団　
ポートスクエア柏戸クリニック
千葉県千葉市中央区問屋町１－３５　千葉ポートサイドタワー２７階</t>
  </si>
  <si>
    <t>医療法人財団　明理会　
千葉ロイヤルクリニック
千葉県千葉市中央区新町１０００
センシティタワー８Ｆ</t>
  </si>
  <si>
    <t>独立行政法人　
地域医療機能推進機構　千葉病院
千葉県千葉市中央区仁戸名町６８２</t>
  </si>
  <si>
    <t>独立行政法人　
地域医療機能推進機構　
船橋中央病院
千葉県船橋市海神６－１３－１０</t>
  </si>
  <si>
    <t>医療法人社団愛友会　
津田沼中央総合病院
千葉県習志野市谷津１－９－１７</t>
  </si>
  <si>
    <t>医療法人社団保健会　
メディカルスクエア奏の杜クリニック
千葉県習志野市奏の杜２－１－１　
奏の杜フォルテ２階</t>
  </si>
  <si>
    <t>社会福祉法人恩賜財団済生会　
千葉県済生会習志野病院
千葉県習志野市泉町１－１－１</t>
  </si>
  <si>
    <t>医療法人社団　協友会　
柏厚生総合病院
千葉県柏市篠籠田６１７</t>
  </si>
  <si>
    <t>医療法人徳州会　
成田富里徳洲会病院
千葉県富里市日吉台１－１－１</t>
  </si>
  <si>
    <t>医療法人社団愛友会　
上尾中央総合病院
埼玉県上尾市柏座１－１０－１０</t>
  </si>
  <si>
    <t>社会医療法人　新潟臨港保健会　
新潟臨港病院
新潟県新潟市東区桃山町1－１１４－３</t>
  </si>
  <si>
    <t>公募を行い、申込みのあった者のうち当関の要件を満たす全ての者と契約したものであり競争を許さないことから会計法第29条の3第4項に該当するため。</t>
  </si>
  <si>
    <t>@16,550ほか</t>
  </si>
  <si>
    <t>単価契約
予定調達総額
31,266.939円</t>
  </si>
  <si>
    <t>第52回通関士試験における試験会場設営業務及び試験運営業務　
102人/日ほか1項目</t>
  </si>
  <si>
    <t>ボールペン等の購入
2,027セット</t>
  </si>
  <si>
    <t>税関検査場電子化ゲート等の調達  一式</t>
  </si>
  <si>
    <t>国際郵便物税関検査装置の調達　一式</t>
  </si>
  <si>
    <t>支出負担行為担当官
東京税関総務部長
徳田　郁生
東京都江東区青海２－７－１１
ほか３官署</t>
  </si>
  <si>
    <t>株式会社全国試験運営センター
東京都豊島区南池袋２－４９－７</t>
  </si>
  <si>
    <t>日本電気株式会社
東京都港区芝５－７－１</t>
  </si>
  <si>
    <t xml:space="preserve">三機工業株式会社
東京都中央区明石町８－１
</t>
  </si>
  <si>
    <t>一般競争入札</t>
  </si>
  <si>
    <t>一般競争入札</t>
  </si>
  <si>
    <t>一般競争入札
（総合評価方式）</t>
  </si>
  <si>
    <t>他官署で入札を実施したため</t>
  </si>
  <si>
    <t>＠11,880円ほか</t>
  </si>
  <si>
    <t>＠11,232円</t>
  </si>
  <si>
    <t>単価契約
予定調達総額
3,114,770円</t>
  </si>
  <si>
    <t>単価契約・予定調達総額
22,767,264円
分担契約・分担予定額
2,156,544円</t>
  </si>
  <si>
    <t>パーソナルコンピュータ等の調達　一式</t>
  </si>
  <si>
    <t>富士電機ＩＴソリューション株式会社
東京都千代田区外神田６－１５－１２</t>
  </si>
  <si>
    <t>一般競争入札において、入札を実施しても落札者となるべき者がいないことから、会計法第２９条の３第５項及び予決令第９９条の２に該当するため</t>
  </si>
  <si>
    <t>図書「関税六法　平成30年度版」ほかの購入
関税六法5,621冊ほか2品目</t>
  </si>
  <si>
    <t>羽田麻薬探知犬施設（仮称）新設工事基本設計業務
一式</t>
  </si>
  <si>
    <t>東京税関大型監視艇建造設計業務
一式</t>
  </si>
  <si>
    <t>平成30年度語学研修（単価契約）
ビジネス英語委託研修30日ほか9項目</t>
  </si>
  <si>
    <t>たばこ税法の改正に伴う第4次通関情報総合判定システム（第4次CIS）のプログラム変更　一式</t>
  </si>
  <si>
    <t>支出負担行為担当官
東京税関総務部長
徳田　郁生
東京都江東区青海２－７－１１
ほか1官署</t>
  </si>
  <si>
    <t>支出負担行為担当官
東京税関総務部長
徳田　郁生　
東京都江東区青海２－７－１１</t>
  </si>
  <si>
    <t>株式会社三省堂書店
東京都千代田区神田神保町１－１</t>
  </si>
  <si>
    <t>NOVAホールディングス株式会社
東京都港区港南１－８－４０</t>
  </si>
  <si>
    <t xml:space="preserve">有限会社ＳＵＰＥＲ　ＳＫＥＴＣＨ
茨城県つくば市松代２－１７－４－４
</t>
  </si>
  <si>
    <t xml:space="preserve">有限会社三浦高速艇研究所
兵庫県神戸市兵庫区出在家町２－６－２
</t>
  </si>
  <si>
    <t>103,942,260
（Ａ）</t>
  </si>
  <si>
    <t>同種の他の契約の予定価格を類推されるおそれがあるため公表しない</t>
  </si>
  <si>
    <t>＠859,248円ほか</t>
  </si>
  <si>
    <t xml:space="preserve">94.2％
（Ｂ/Ａ×100）
</t>
  </si>
  <si>
    <t>分担契約
契約総額
97,970,301円（B）</t>
  </si>
  <si>
    <t>単価契約
予定調達総額
3,509,535円</t>
  </si>
  <si>
    <t>電子複合機の賃貸借及び保守契約
一式
平成30年10月1日～平成33年3月31日</t>
  </si>
  <si>
    <t>通関情報総合判定システム（課税業務機能・旅具業務機能）のミドルウェア賃貸借（再リース）　一式</t>
  </si>
  <si>
    <t>通関事務総合データ通信システム（税関WAN）の
通信機器の新設、設定変更及び撤去等の調達（5拠点）
一式</t>
  </si>
  <si>
    <t>通関事務総合データ通信システム（税関WAN）の
通信機器の新設、設定変更及び撤去等の調達（5拠点）
一式</t>
  </si>
  <si>
    <t>通関情報総合判定システム（課税業務機能・旅具業務機能）のハードウェア賃貸借（再リース）
一式</t>
  </si>
  <si>
    <t>通関情報総合判定システム（課税業務機能・旅具業務機能）のハードウェア賃貸借（再リース）
一式</t>
  </si>
  <si>
    <t>エヌ・ティ・ティ・コミュニケーションズ株式会社
東京都千代田区内幸町１－１－６</t>
  </si>
  <si>
    <t>株式会社リコー
東京都大田区中馬込１－３－６</t>
  </si>
  <si>
    <t>日本電気株式会社
東京都港区芝５－７－１
ＮＥＣキャピタルソリューション株式会社
東京都港区港南２－１５－３</t>
  </si>
  <si>
    <t>7010401022916
8010401021784</t>
  </si>
  <si>
    <t>公募を実施した結果、業務履行可能な者が1者しかなく競争を許さないことから会計法第29条の3第4項に該当するため。</t>
  </si>
  <si>
    <t>＠6.6円/枚ほか</t>
  </si>
  <si>
    <t>同種の他の契約の予定価格を類推されるおそれがあるため公表しない</t>
  </si>
  <si>
    <t>一部単価契約
予定調達総額
13,865,618円</t>
  </si>
  <si>
    <t>一部単価契約
予定調達総額
13,865,618円</t>
  </si>
  <si>
    <t>-</t>
  </si>
  <si>
    <t>羽田空港内敷地測量業務
一式</t>
  </si>
  <si>
    <t xml:space="preserve">羽田空港デジタルサイネージ　
一式
</t>
  </si>
  <si>
    <t>監視艇「つばさ」船体整備
一式</t>
  </si>
  <si>
    <t>成田国際空港デジタルサイネージ
一式</t>
  </si>
  <si>
    <t>監視艇「あさひ」定期船体整備　
一式</t>
  </si>
  <si>
    <t>監視艇「あさひ」定期主機関整備　
一式</t>
  </si>
  <si>
    <t>通関情報総合判定システム
（課税業務機能・旅具業務機能）用のハードウェア
撤去作業
一式</t>
  </si>
  <si>
    <t>支出負担行為担当官代理
東京税関総務次長
石田　直樹　
東京都江東区青海２－７－１１</t>
  </si>
  <si>
    <t>分任支出負担行為担当官
東京税関成田税関支署長
塚田　貴司
千葉県成田市古込字古込１－１</t>
  </si>
  <si>
    <t>株式会社ユニオン技術
東京都府中市分梅町３－５１－２</t>
  </si>
  <si>
    <t>株式会社ＪＶＣケンウッド・公共産業システム
神奈川県横浜市神奈川区守屋町３－１２</t>
  </si>
  <si>
    <t>東和造船株式会社
新潟県新潟市中央区万代島３－１</t>
  </si>
  <si>
    <t>加賀ソルネット株式会社
東京都中央区八丁堀３－２７－１０</t>
  </si>
  <si>
    <t>日本通運株式会社東京ベイエリア支店
東京都港区芝３－３－１５</t>
  </si>
  <si>
    <t>東亜鉄工株式会社
神奈川県横浜市鶴見区安善町１－３</t>
  </si>
  <si>
    <t>富永物産株式会社
東京都中央区日本橋本町３－６－２</t>
  </si>
  <si>
    <t xml:space="preserve">有限会社三浦高速艇研究所
兵庫県神戸市兵庫区出在家町２－６－２
</t>
  </si>
  <si>
    <t>開発規模1,000人月以上で、複数のコンピュータシステムを連動させ、相互に連携して業務処理を行う機能を有し、かつ、当該システムが設置された場所において運転の監視、管理を行うことを可能としたオープン系システムを複数設計・開発した実績を有すること（現在、運用中、あるいは運用予定のものを含むものとするが、設計・開発実績を発注者に提示できること）。</t>
  </si>
  <si>
    <t>参加者は、大規模ネットワーク(接続拠点250以上、業務処理システムと同規模程度のシステムを接続、ネットワーク機器及びクライアント数9,000台以上が接続されるWAN部分)の構築・整備・運用を行った豊富な経験を有すること。なお、第三者から委託され、若しくは下請けされたものである場合は、ここでいう実績には含まれない。</t>
  </si>
  <si>
    <t>本件機器の所有者から、機器の所有権及び機器に関する著作物の譲渡又は賃貸の許諾を受けたうえ、当該機器の保守を履行できることについて証明できる者であること。</t>
  </si>
  <si>
    <t>一般的な参加要件以外は指定していない</t>
  </si>
  <si>
    <t>一般的な参加要件以外は指定していない</t>
  </si>
  <si>
    <t>契　約　一　覧　表　総　括　表</t>
  </si>
  <si>
    <t>（部局名：横浜税関）</t>
  </si>
  <si>
    <t>（注）国の行為を秘密にする必要があるもの並びに予定価格が予算決算及び会計令第99条第2号、第3号、第4号又は第7号のそれぞれの金額を超えないものは含まない。</t>
  </si>
  <si>
    <t>（部局名：横浜税関）</t>
  </si>
  <si>
    <t>横須賀浮桟橋給水管敷設工事</t>
  </si>
  <si>
    <t>支出負担行為担当官
横浜税関総務部長
中村　三一
神奈川県横浜市中区海岸通１－１</t>
  </si>
  <si>
    <t>鈴鹿建設株式会社
神奈川県横須賀市夏島町４</t>
  </si>
  <si>
    <t>鶴見出張所改修工事</t>
  </si>
  <si>
    <t>株式会社ケイピイエス
神奈川県川崎市川崎区浅田２－１７－７</t>
  </si>
  <si>
    <t>鶴見分庁舎、山下分庁舎電話交換機更新工事</t>
  </si>
  <si>
    <t>支出負担行為担当官代理
横浜税関総務部次長
矢野　剛
神奈川県横浜市中区海岸通１－１</t>
  </si>
  <si>
    <t>東陽工業株式会社
東京都港区西新橋２－３９－９</t>
  </si>
  <si>
    <t>山下分庁舎整備工事</t>
  </si>
  <si>
    <r>
      <t>国際ビルサービス株式会社
神奈川県横浜市港北区新横浜２－５－</t>
    </r>
    <r>
      <rPr>
        <sz val="11"/>
        <rFont val="ＭＳ Ｐゴシック"/>
        <family val="3"/>
      </rPr>
      <t>１</t>
    </r>
  </si>
  <si>
    <t>横浜税関における乗用自動車4台の賃貸借契約</t>
  </si>
  <si>
    <t>株式会社トヨタレンタリース埼玉
埼玉県さいたま市大宮区吉敷町１－１５－１</t>
  </si>
  <si>
    <t>一般競争入札
（総合評価方式）</t>
  </si>
  <si>
    <t>監視艇「つくばね」中間検査に係る船体維持修繕</t>
  </si>
  <si>
    <t>有限会社根本造船所
神奈川県川崎市川崎区小島町９－１</t>
  </si>
  <si>
    <t>監視艇「つくばね」中間検査に係る主機関整備</t>
  </si>
  <si>
    <t>不正薬物・爆発物検知装置の定期点検・校正等請負契約</t>
  </si>
  <si>
    <t>株式会社エス・ティ・ジャパン
東京都中央区日本橋蛎殻町１－１４－１０</t>
  </si>
  <si>
    <t>横浜税関本関庁舎他１６ヶ所消防用設備点検業務</t>
  </si>
  <si>
    <t>有限会社アイワプリヴェント
神奈川県横浜市保土ヶ谷区西谷町７２７</t>
  </si>
  <si>
    <t>第５２回通関士試験における試験会場設営及び試験運営業務委託契約</t>
  </si>
  <si>
    <t>日本出版販売株式会社
東京都千代田区神田駿河台４－３</t>
  </si>
  <si>
    <t>＠21,600円ほか</t>
  </si>
  <si>
    <t>一部単価契約
単価契約分を含めた
予定調達総額
1,792,800円</t>
  </si>
  <si>
    <t>平成３０年度薬物簡易試薬の調達（単価契約）</t>
  </si>
  <si>
    <t>長谷川商事株式会社
神奈川県横浜市南区前里町２－４５</t>
  </si>
  <si>
    <t>新港分関等の事務所移転に伴う引越業務及び通関事務総合データ通信システム機器移設等に係る請負契約</t>
  </si>
  <si>
    <t>丸全昭和運輸株式会社
神奈川県横浜市中区南仲通２－１５</t>
  </si>
  <si>
    <t>新港分関移設に係る通関事務総合データ通信システム（税関LAN）機器等の作業請負契約</t>
  </si>
  <si>
    <t>電子式複写機（２６台）の賃貸借及び保守に関する契約</t>
  </si>
  <si>
    <t>支出負担行為担当官
横浜税関総務部長
中村　三一
神奈川県横浜市中区海岸通１－１</t>
  </si>
  <si>
    <t>株式会社リコー　ＭＡ事業部
東京都港区芝浦３－４－１</t>
  </si>
  <si>
    <t>単価契約
予定調達総額
9,844,740円</t>
  </si>
  <si>
    <t>（注3）予算決算及び会計令第99条の2又は第99条の3の規定に基づく随意契約による場合には、初度入札における応札者数を応札者数欄に記載する。
　　　 企画競争又は公募を行った場合には、提案者数又は応募者数を応札者数欄に記載する。</t>
  </si>
  <si>
    <t>予定価格
（円）</t>
  </si>
  <si>
    <t>契約金額
（円）</t>
  </si>
  <si>
    <t>・横須賀市の指定給水工事事業者に登録されていること</t>
  </si>
  <si>
    <t>・一般的な参加要件以外は指定していない</t>
  </si>
  <si>
    <t>・試薬の製造及び販売にあたり、都道府県等の許可が必要なものについては、登録等の証明書（写）を証明書等受領期限までに提出するものとする。</t>
  </si>
  <si>
    <t>・公的な資格や認証等の資格
①本調達の実施予定組織・部門が、公益財団法人日本適合性認定協会又は海外の認定機関により認定された審査登録機関によるISO9001の認証（又はこれと同等の認証）を取得していること。
②本調達の実施予定組織・部門が、一般財団法人日本情報経済社会推進協会による情報セキュリティマネジメントシステムISMS適合評価制度における認証を受けている、又はこれと同等の情報セキュリティ管理システムを確立していることを明確にすること。
・受注実績
通関事務総合データ通信システム（税関LAN）に関するシステム、もしくは、類似システム（クライアント・サーバ方式であり、サーバ数が100台以上、クライアント数が500台以上のシステム）の設置および設定変更を実施した実績があること。</t>
  </si>
  <si>
    <t>・一般的な参加要件以外は指定していない</t>
  </si>
</sst>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yy&quot;年&quot;m&quot;月&quot;d&quot;日&quot;"/>
    <numFmt numFmtId="181" formatCode="#,##0&quot;円&quot;_);[Red]\(#,##0\)"/>
    <numFmt numFmtId="182" formatCode="#,##0.0&quot;％&quot;"/>
    <numFmt numFmtId="183" formatCode="[$-411]ggge&quot;年&quot;m&quot;月&quot;d&quot;日&quot;;@"/>
    <numFmt numFmtId="184" formatCode="###,###&quot;円&quot;"/>
    <numFmt numFmtId="185" formatCode="General&quot;人&quot;"/>
    <numFmt numFmtId="186" formatCode="#,##0_ "/>
    <numFmt numFmtId="187" formatCode="0.0%"/>
    <numFmt numFmtId="188" formatCode="0_ "/>
    <numFmt numFmtId="189" formatCode="0_);[Red]\(0\)"/>
    <numFmt numFmtId="190" formatCode="#,##0&quot;円&quot;;[Red]\-#,##0&quot;円&quot;"/>
    <numFmt numFmtId="191" formatCode="mmm\-yyyy"/>
    <numFmt numFmtId="192" formatCode="0.000_ "/>
    <numFmt numFmtId="193" formatCode="#,##0&quot;円&quot;"/>
    <numFmt numFmtId="194" formatCode="#,##0&quot;円／月&quot;_);[Red]\(#,##0.0\)"/>
    <numFmt numFmtId="195" formatCode="#,##0_ ;[Red]\-#,##0\ "/>
    <numFmt numFmtId="196" formatCode="#,##0.0_ "/>
    <numFmt numFmtId="197" formatCode="0.E+00"/>
    <numFmt numFmtId="198" formatCode="[&lt;=999]000;[&lt;=9999]000\-00;000\-0000"/>
    <numFmt numFmtId="199" formatCode="0.0_ "/>
    <numFmt numFmtId="200" formatCode="&quot;¥&quot;#,##0_);[Red]\(&quot;¥&quot;#,##0\)"/>
    <numFmt numFmtId="201" formatCode="#,###,###,###&quot;円&quot;"/>
    <numFmt numFmtId="202" formatCode="#,##0.00&quot;％&quot;"/>
    <numFmt numFmtId="203" formatCode="#,##0.000&quot;％&quot;"/>
    <numFmt numFmtId="204" formatCode="#,##0.0000&quot;％&quot;"/>
    <numFmt numFmtId="205" formatCode="##,###&quot;円&quot;"/>
    <numFmt numFmtId="206" formatCode="#,##0&quot;％&quot;"/>
    <numFmt numFmtId="207" formatCode="#,##0.00000&quot;％&quot;"/>
    <numFmt numFmtId="208" formatCode="#,##0.000000&quot;％&quot;"/>
    <numFmt numFmtId="209" formatCode="#,##0.0000000&quot;％&quot;"/>
    <numFmt numFmtId="210" formatCode="#,##0_);\(#,##0\)"/>
    <numFmt numFmtId="211" formatCode="#,##0_);[Red]\(#,##0\)"/>
    <numFmt numFmtId="212" formatCode="yyyy&quot;年&quot;m&quot;月&quot;d&quot;日&quot;;@"/>
  </numFmts>
  <fonts count="5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sz val="11"/>
      <name val="ＭＳ 明朝"/>
      <family val="1"/>
    </font>
    <font>
      <sz val="11"/>
      <color indexed="8"/>
      <name val="ＭＳ 明朝"/>
      <family val="1"/>
    </font>
    <font>
      <sz val="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name val="ＭＳ Ｐゴシック"/>
      <family val="3"/>
    </font>
    <font>
      <sz val="9"/>
      <name val="ＭＳ Ｐゴシック"/>
      <family val="3"/>
    </font>
    <font>
      <sz val="10"/>
      <color indexed="8"/>
      <name val="ＭＳ Ｐゴシック"/>
      <family val="3"/>
    </font>
    <font>
      <sz val="8"/>
      <color indexed="10"/>
      <name val="ＭＳ Ｐゴシック"/>
      <family val="3"/>
    </font>
    <font>
      <sz val="13"/>
      <name val="ＭＳ Ｐゴシック"/>
      <family val="3"/>
    </font>
    <font>
      <sz val="9"/>
      <name val="Meiryo UI"/>
      <family val="3"/>
    </font>
    <font>
      <sz val="2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0"/>
      <name val="Calibri"/>
      <family val="3"/>
    </font>
    <font>
      <sz val="8"/>
      <name val="Calibri"/>
      <family val="3"/>
    </font>
    <font>
      <sz val="9"/>
      <name val="Calibri"/>
      <family val="3"/>
    </font>
    <font>
      <sz val="10"/>
      <color theme="1"/>
      <name val="Calibri"/>
      <family val="3"/>
    </font>
    <font>
      <sz val="8"/>
      <color rgb="FFFF0000"/>
      <name val="Calibri"/>
      <family val="3"/>
    </font>
    <font>
      <sz val="13"/>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C000"/>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medium"/>
      <bottom style="medium"/>
    </border>
    <border>
      <left>
        <color indexed="63"/>
      </left>
      <right style="medium"/>
      <top style="medium"/>
      <bottom>
        <color indexed="63"/>
      </bottom>
    </border>
    <border>
      <left style="thin"/>
      <right style="thin"/>
      <top style="thin"/>
      <bottom style="thin"/>
    </border>
    <border>
      <left style="thin"/>
      <right style="thin"/>
      <top/>
      <bottom style="thin"/>
    </border>
    <border>
      <left style="thin"/>
      <right>
        <color indexed="63"/>
      </right>
      <top style="thin"/>
      <bottom style="thin"/>
    </border>
    <border>
      <left style="thin"/>
      <right>
        <color indexed="63"/>
      </right>
      <top>
        <color indexed="63"/>
      </top>
      <bottom style="thin"/>
    </border>
    <border>
      <left>
        <color indexed="63"/>
      </left>
      <right style="thin"/>
      <top style="thin"/>
      <bottom style="thin"/>
    </border>
    <border>
      <left>
        <color indexed="63"/>
      </left>
      <right style="thin"/>
      <top>
        <color indexed="63"/>
      </top>
      <bottom style="thin"/>
    </border>
    <border>
      <left style="medium"/>
      <right style="medium"/>
      <top>
        <color indexed="63"/>
      </top>
      <bottom>
        <color indexed="63"/>
      </bottom>
    </border>
    <border>
      <left style="medium"/>
      <right style="medium"/>
      <top>
        <color indexed="63"/>
      </top>
      <bottom style="medium"/>
    </border>
    <border diagonalUp="1">
      <left style="medium"/>
      <right>
        <color indexed="63"/>
      </right>
      <top style="medium"/>
      <bottom>
        <color indexed="63"/>
      </bottom>
      <diagonal style="thin"/>
    </border>
    <border diagonalUp="1">
      <left>
        <color indexed="63"/>
      </left>
      <right>
        <color indexed="63"/>
      </right>
      <top style="medium"/>
      <bottom>
        <color indexed="63"/>
      </bottom>
      <diagonal style="thin"/>
    </border>
    <border diagonalUp="1">
      <left>
        <color indexed="63"/>
      </left>
      <right style="medium"/>
      <top style="medium"/>
      <bottom>
        <color indexed="63"/>
      </bottom>
      <diagonal style="thin"/>
    </border>
    <border diagonalUp="1">
      <left style="medium"/>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medium"/>
      <top>
        <color indexed="63"/>
      </top>
      <bottom>
        <color indexed="63"/>
      </bottom>
      <diagonal style="thin"/>
    </border>
    <border diagonalUp="1">
      <left style="medium"/>
      <right>
        <color indexed="63"/>
      </right>
      <top>
        <color indexed="63"/>
      </top>
      <bottom style="medium"/>
      <diagonal style="thin"/>
    </border>
    <border diagonalUp="1">
      <left>
        <color indexed="63"/>
      </left>
      <right>
        <color indexed="63"/>
      </right>
      <top>
        <color indexed="63"/>
      </top>
      <bottom style="medium"/>
      <diagonal style="thin"/>
    </border>
    <border diagonalUp="1">
      <left>
        <color indexed="63"/>
      </left>
      <right style="medium"/>
      <top>
        <color indexed="63"/>
      </top>
      <bottom style="medium"/>
      <diagonal style="thin"/>
    </border>
    <border>
      <left style="medium"/>
      <right style="medium"/>
      <top style="medium"/>
      <bottom>
        <color indexed="63"/>
      </bottom>
    </border>
    <border>
      <left>
        <color indexed="63"/>
      </left>
      <right>
        <color indexed="63"/>
      </right>
      <top style="medium"/>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color indexed="63"/>
      </right>
      <top>
        <color indexed="63"/>
      </top>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8" fillId="32" borderId="0" applyNumberFormat="0" applyBorder="0" applyAlignment="0" applyProtection="0"/>
  </cellStyleXfs>
  <cellXfs count="260">
    <xf numFmtId="0" fontId="0" fillId="0" borderId="0" xfId="0" applyAlignment="1">
      <alignment vertical="center"/>
    </xf>
    <xf numFmtId="0" fontId="49" fillId="0" borderId="0" xfId="0" applyFont="1" applyBorder="1" applyAlignment="1">
      <alignment horizontal="center" vertical="center" wrapText="1"/>
    </xf>
    <xf numFmtId="0" fontId="49" fillId="0" borderId="10" xfId="0" applyFont="1" applyBorder="1" applyAlignment="1">
      <alignment horizontal="center" vertical="center" wrapText="1"/>
    </xf>
    <xf numFmtId="0" fontId="49" fillId="0" borderId="0" xfId="0" applyFont="1" applyBorder="1" applyAlignment="1">
      <alignment horizontal="justify" vertical="center" wrapText="1"/>
    </xf>
    <xf numFmtId="0" fontId="49" fillId="0" borderId="11" xfId="0" applyFont="1" applyBorder="1" applyAlignment="1">
      <alignment vertical="center" wrapText="1"/>
    </xf>
    <xf numFmtId="0" fontId="49" fillId="0" borderId="11" xfId="0" applyFont="1" applyBorder="1" applyAlignment="1">
      <alignment horizontal="center" vertical="center" wrapText="1"/>
    </xf>
    <xf numFmtId="0" fontId="49" fillId="0" borderId="12" xfId="0" applyFont="1" applyBorder="1" applyAlignment="1">
      <alignment horizontal="center" vertical="center" wrapText="1"/>
    </xf>
    <xf numFmtId="0" fontId="49" fillId="0" borderId="10" xfId="0" applyFont="1" applyBorder="1" applyAlignment="1">
      <alignment horizontal="left" vertical="center" wrapText="1"/>
    </xf>
    <xf numFmtId="0" fontId="49" fillId="0" borderId="0" xfId="0" applyFont="1" applyBorder="1" applyAlignment="1">
      <alignment vertical="center" wrapText="1"/>
    </xf>
    <xf numFmtId="0" fontId="49" fillId="0" borderId="12" xfId="0" applyFont="1" applyBorder="1" applyAlignment="1">
      <alignment horizontal="justify" vertical="center" wrapText="1"/>
    </xf>
    <xf numFmtId="0" fontId="50" fillId="0" borderId="0" xfId="0" applyFont="1" applyAlignment="1">
      <alignment vertical="center"/>
    </xf>
    <xf numFmtId="0" fontId="49" fillId="0" borderId="0" xfId="0" applyFont="1" applyAlignment="1">
      <alignment vertical="center"/>
    </xf>
    <xf numFmtId="0" fontId="51" fillId="0" borderId="0" xfId="0" applyFont="1" applyAlignment="1">
      <alignment vertical="center"/>
    </xf>
    <xf numFmtId="0" fontId="51" fillId="0" borderId="0" xfId="0" applyFont="1" applyFill="1" applyAlignment="1">
      <alignment horizontal="center" vertical="center" wrapText="1"/>
    </xf>
    <xf numFmtId="0" fontId="52" fillId="0" borderId="0" xfId="0" applyFont="1" applyAlignment="1">
      <alignment vertical="center"/>
    </xf>
    <xf numFmtId="0" fontId="52" fillId="0" borderId="0" xfId="0" applyFont="1" applyAlignment="1">
      <alignment horizontal="center" vertical="center"/>
    </xf>
    <xf numFmtId="38" fontId="32" fillId="0" borderId="0" xfId="49" applyFont="1" applyAlignment="1">
      <alignment horizontal="center" vertical="center"/>
    </xf>
    <xf numFmtId="0" fontId="49" fillId="0" borderId="0" xfId="0" applyNumberFormat="1" applyFont="1" applyAlignment="1">
      <alignment horizontal="center" vertical="center"/>
    </xf>
    <xf numFmtId="0" fontId="49" fillId="0" borderId="0" xfId="0" applyNumberFormat="1" applyFont="1" applyAlignment="1">
      <alignment vertical="center"/>
    </xf>
    <xf numFmtId="0" fontId="51" fillId="0" borderId="0" xfId="0" applyFont="1" applyAlignment="1">
      <alignment vertical="center"/>
    </xf>
    <xf numFmtId="0" fontId="51" fillId="0" borderId="0" xfId="0" applyFont="1" applyAlignment="1">
      <alignment horizontal="center" vertical="center"/>
    </xf>
    <xf numFmtId="0" fontId="49" fillId="0" borderId="0" xfId="0" applyNumberFormat="1" applyFont="1" applyFill="1" applyAlignment="1">
      <alignment horizontal="center" vertical="center"/>
    </xf>
    <xf numFmtId="0" fontId="49" fillId="0" borderId="0" xfId="0" applyNumberFormat="1" applyFont="1" applyFill="1" applyAlignment="1">
      <alignment vertical="center"/>
    </xf>
    <xf numFmtId="0" fontId="49" fillId="0" borderId="10" xfId="0" applyFont="1" applyBorder="1" applyAlignment="1">
      <alignment horizontal="justify" vertical="center" wrapText="1"/>
    </xf>
    <xf numFmtId="0" fontId="49" fillId="0" borderId="13" xfId="0" applyFont="1" applyBorder="1" applyAlignment="1">
      <alignment horizontal="center" vertical="center" wrapText="1"/>
    </xf>
    <xf numFmtId="0" fontId="49" fillId="0" borderId="14" xfId="0" applyFont="1" applyBorder="1" applyAlignment="1">
      <alignment horizontal="justify" vertical="center" wrapText="1"/>
    </xf>
    <xf numFmtId="0" fontId="49" fillId="0" borderId="0" xfId="0" applyFont="1" applyAlignment="1">
      <alignment vertical="center"/>
    </xf>
    <xf numFmtId="0" fontId="49" fillId="0" borderId="0" xfId="0" applyFont="1" applyBorder="1" applyAlignment="1">
      <alignment horizontal="right" vertical="center" wrapText="1"/>
    </xf>
    <xf numFmtId="0" fontId="49" fillId="0" borderId="0" xfId="0" applyFont="1" applyAlignment="1">
      <alignment horizontal="justify" vertical="center"/>
    </xf>
    <xf numFmtId="0" fontId="51" fillId="0" borderId="0" xfId="63" applyFont="1" applyFill="1" applyAlignment="1">
      <alignment vertical="center" wrapText="1"/>
      <protection/>
    </xf>
    <xf numFmtId="0" fontId="49" fillId="0" borderId="0" xfId="0" applyFont="1" applyFill="1" applyAlignment="1">
      <alignment vertical="center"/>
    </xf>
    <xf numFmtId="0" fontId="51" fillId="0" borderId="0" xfId="0" applyFont="1" applyFill="1" applyAlignment="1">
      <alignment vertical="center"/>
    </xf>
    <xf numFmtId="0" fontId="52" fillId="0" borderId="0" xfId="0" applyFont="1" applyFill="1" applyAlignment="1">
      <alignment vertical="center"/>
    </xf>
    <xf numFmtId="0" fontId="49" fillId="0" borderId="0" xfId="0" applyFont="1" applyAlignment="1">
      <alignment horizontal="center" vertical="center"/>
    </xf>
    <xf numFmtId="0" fontId="52" fillId="0" borderId="0" xfId="0" applyFont="1" applyAlignment="1">
      <alignment horizontal="left" vertical="center"/>
    </xf>
    <xf numFmtId="0" fontId="49" fillId="0" borderId="0" xfId="0" applyFont="1" applyFill="1" applyAlignment="1">
      <alignment horizontal="center" vertical="center"/>
    </xf>
    <xf numFmtId="187" fontId="49" fillId="0" borderId="0" xfId="0" applyNumberFormat="1" applyFont="1" applyAlignment="1">
      <alignment horizontal="center" vertical="center"/>
    </xf>
    <xf numFmtId="0" fontId="51" fillId="0" borderId="0" xfId="63" applyFont="1" applyFill="1" applyBorder="1" applyAlignment="1">
      <alignment vertical="center" wrapText="1"/>
      <protection/>
    </xf>
    <xf numFmtId="58" fontId="51" fillId="0" borderId="0" xfId="63" applyNumberFormat="1" applyFont="1" applyFill="1" applyBorder="1" applyAlignment="1">
      <alignment horizontal="left" vertical="center" wrapText="1"/>
      <protection/>
    </xf>
    <xf numFmtId="0" fontId="51" fillId="0" borderId="0" xfId="0" applyFont="1" applyFill="1" applyAlignment="1">
      <alignment horizontal="center" vertical="center"/>
    </xf>
    <xf numFmtId="0" fontId="49" fillId="0" borderId="0" xfId="0" applyFont="1" applyAlignment="1">
      <alignment horizontal="center" vertical="center"/>
    </xf>
    <xf numFmtId="0" fontId="50" fillId="6" borderId="15" xfId="0" applyFont="1" applyFill="1" applyBorder="1" applyAlignment="1">
      <alignment horizontal="center" vertical="center" wrapText="1"/>
    </xf>
    <xf numFmtId="187" fontId="50" fillId="6" borderId="15" xfId="0" applyNumberFormat="1" applyFont="1" applyFill="1" applyBorder="1" applyAlignment="1">
      <alignment horizontal="center" vertical="center" wrapText="1"/>
    </xf>
    <xf numFmtId="38" fontId="53" fillId="6" borderId="15" xfId="49" applyFont="1" applyFill="1" applyBorder="1" applyAlignment="1">
      <alignment horizontal="center" vertical="center" wrapText="1"/>
    </xf>
    <xf numFmtId="0" fontId="50" fillId="6" borderId="15" xfId="0" applyNumberFormat="1" applyFont="1" applyFill="1" applyBorder="1" applyAlignment="1">
      <alignment horizontal="center" vertical="center" wrapText="1"/>
    </xf>
    <xf numFmtId="0" fontId="49" fillId="0" borderId="16" xfId="0" applyFont="1" applyFill="1" applyBorder="1" applyAlignment="1">
      <alignment horizontal="left" vertical="center" wrapText="1"/>
    </xf>
    <xf numFmtId="58" fontId="49" fillId="0" borderId="15" xfId="63" applyNumberFormat="1" applyFont="1" applyFill="1" applyBorder="1" applyAlignment="1">
      <alignment horizontal="center" vertical="center" wrapText="1"/>
      <protection/>
    </xf>
    <xf numFmtId="0" fontId="49" fillId="0" borderId="16" xfId="0" applyFont="1" applyFill="1" applyBorder="1" applyAlignment="1">
      <alignment horizontal="center" vertical="center" wrapText="1"/>
    </xf>
    <xf numFmtId="0" fontId="49" fillId="0" borderId="15" xfId="0" applyFont="1" applyFill="1" applyBorder="1" applyAlignment="1">
      <alignment horizontal="center" vertical="center" wrapText="1"/>
    </xf>
    <xf numFmtId="0" fontId="49" fillId="0" borderId="15" xfId="0" applyFont="1" applyFill="1" applyBorder="1" applyAlignment="1">
      <alignment horizontal="left" vertical="center" wrapText="1"/>
    </xf>
    <xf numFmtId="187" fontId="49" fillId="0" borderId="17" xfId="63" applyNumberFormat="1" applyFont="1" applyFill="1" applyBorder="1" applyAlignment="1">
      <alignment horizontal="center" vertical="center" wrapText="1"/>
      <protection/>
    </xf>
    <xf numFmtId="183" fontId="49" fillId="0" borderId="15" xfId="64" applyNumberFormat="1" applyFont="1" applyFill="1" applyBorder="1" applyAlignment="1">
      <alignment horizontal="center" vertical="center" wrapText="1"/>
      <protection/>
    </xf>
    <xf numFmtId="187" fontId="49" fillId="0" borderId="18" xfId="0" applyNumberFormat="1" applyFont="1" applyFill="1" applyBorder="1" applyAlignment="1">
      <alignment horizontal="center" vertical="center" wrapText="1"/>
    </xf>
    <xf numFmtId="0" fontId="32" fillId="0" borderId="15" xfId="0" applyFont="1" applyFill="1" applyBorder="1" applyAlignment="1">
      <alignment vertical="center" wrapText="1"/>
    </xf>
    <xf numFmtId="187" fontId="49" fillId="0" borderId="15" xfId="0" applyNumberFormat="1" applyFont="1" applyFill="1" applyBorder="1" applyAlignment="1">
      <alignment horizontal="center" vertical="center" wrapText="1"/>
    </xf>
    <xf numFmtId="0" fontId="49" fillId="0" borderId="19" xfId="64" applyNumberFormat="1" applyFont="1" applyFill="1" applyBorder="1" applyAlignment="1">
      <alignment horizontal="left" vertical="center" wrapText="1"/>
      <protection/>
    </xf>
    <xf numFmtId="0" fontId="49" fillId="0" borderId="19" xfId="64" applyNumberFormat="1" applyFont="1" applyFill="1" applyBorder="1" applyAlignment="1">
      <alignment vertical="center" wrapText="1"/>
      <protection/>
    </xf>
    <xf numFmtId="193" fontId="32" fillId="0" borderId="15" xfId="49" applyNumberFormat="1" applyFont="1" applyFill="1" applyBorder="1" applyAlignment="1">
      <alignment horizontal="center" vertical="center" wrapText="1"/>
    </xf>
    <xf numFmtId="188" fontId="32" fillId="0" borderId="16" xfId="0" applyNumberFormat="1" applyFont="1" applyFill="1" applyBorder="1" applyAlignment="1">
      <alignment horizontal="center" vertical="center" wrapText="1"/>
    </xf>
    <xf numFmtId="0" fontId="32" fillId="0" borderId="16" xfId="0" applyFont="1" applyFill="1" applyBorder="1" applyAlignment="1">
      <alignment vertical="center" wrapText="1"/>
    </xf>
    <xf numFmtId="193" fontId="32" fillId="0" borderId="16" xfId="49" applyNumberFormat="1" applyFont="1" applyFill="1" applyBorder="1" applyAlignment="1">
      <alignment horizontal="center" vertical="center" wrapText="1"/>
    </xf>
    <xf numFmtId="0" fontId="0" fillId="0" borderId="15" xfId="64" applyNumberFormat="1" applyFont="1" applyFill="1" applyBorder="1" applyAlignment="1">
      <alignment vertical="center" wrapText="1"/>
      <protection/>
    </xf>
    <xf numFmtId="0" fontId="49" fillId="0" borderId="0" xfId="0" applyFont="1" applyFill="1" applyAlignment="1">
      <alignment horizontal="center" vertical="center" wrapText="1"/>
    </xf>
    <xf numFmtId="0" fontId="49" fillId="0" borderId="15" xfId="63" applyFont="1" applyFill="1" applyBorder="1" applyAlignment="1">
      <alignment horizontal="center" vertical="center" wrapText="1"/>
      <protection/>
    </xf>
    <xf numFmtId="0" fontId="51" fillId="0" borderId="0" xfId="0" applyFont="1" applyFill="1" applyBorder="1" applyAlignment="1">
      <alignment horizontal="center" vertical="center" wrapText="1"/>
    </xf>
    <xf numFmtId="0" fontId="49" fillId="0" borderId="0" xfId="63" applyFont="1" applyFill="1" applyAlignment="1">
      <alignment horizontal="center" vertical="center" wrapText="1"/>
      <protection/>
    </xf>
    <xf numFmtId="0" fontId="49" fillId="0" borderId="0" xfId="63" applyFont="1" applyFill="1" applyAlignment="1">
      <alignment vertical="center" wrapText="1"/>
      <protection/>
    </xf>
    <xf numFmtId="205" fontId="49" fillId="0" borderId="16" xfId="49" applyNumberFormat="1" applyFont="1" applyFill="1" applyBorder="1" applyAlignment="1">
      <alignment horizontal="center" vertical="center" wrapText="1" shrinkToFit="1"/>
    </xf>
    <xf numFmtId="184" fontId="32" fillId="0" borderId="15" xfId="49" applyNumberFormat="1" applyFont="1" applyFill="1" applyBorder="1" applyAlignment="1">
      <alignment horizontal="center" vertical="center" wrapText="1"/>
    </xf>
    <xf numFmtId="184" fontId="49" fillId="0" borderId="16" xfId="49" applyNumberFormat="1" applyFont="1" applyFill="1" applyBorder="1" applyAlignment="1">
      <alignment horizontal="center" vertical="center" wrapText="1" shrinkToFit="1"/>
    </xf>
    <xf numFmtId="0" fontId="50" fillId="0" borderId="0" xfId="0" applyFont="1" applyFill="1" applyAlignment="1">
      <alignment horizontal="center" vertical="center" wrapText="1"/>
    </xf>
    <xf numFmtId="0" fontId="4" fillId="0" borderId="0" xfId="64" applyNumberFormat="1" applyFont="1" applyFill="1" applyBorder="1" applyAlignment="1">
      <alignment horizontal="left" vertical="center" wrapText="1"/>
      <protection/>
    </xf>
    <xf numFmtId="0" fontId="51" fillId="0" borderId="15" xfId="63" applyFont="1" applyFill="1" applyBorder="1" applyAlignment="1">
      <alignment horizontal="center" vertical="center" wrapText="1"/>
      <protection/>
    </xf>
    <xf numFmtId="0" fontId="49" fillId="6" borderId="15" xfId="0" applyFont="1" applyFill="1" applyBorder="1" applyAlignment="1">
      <alignment horizontal="center" vertical="center" wrapText="1"/>
    </xf>
    <xf numFmtId="0" fontId="49" fillId="33" borderId="15" xfId="0" applyFont="1" applyFill="1" applyBorder="1" applyAlignment="1">
      <alignment horizontal="center" vertical="center" wrapText="1"/>
    </xf>
    <xf numFmtId="0" fontId="49" fillId="33" borderId="16" xfId="0" applyFont="1" applyFill="1" applyBorder="1" applyAlignment="1">
      <alignment horizontal="left" vertical="center" wrapText="1"/>
    </xf>
    <xf numFmtId="58" fontId="49" fillId="33" borderId="16" xfId="0" applyNumberFormat="1" applyFont="1" applyFill="1" applyBorder="1" applyAlignment="1">
      <alignment horizontal="center" vertical="center" wrapText="1"/>
    </xf>
    <xf numFmtId="188" fontId="0" fillId="0" borderId="15" xfId="64" applyNumberFormat="1" applyFont="1" applyFill="1" applyBorder="1" applyAlignment="1">
      <alignment horizontal="center" vertical="center" wrapText="1"/>
      <protection/>
    </xf>
    <xf numFmtId="184" fontId="49" fillId="33" borderId="15" xfId="0" applyNumberFormat="1" applyFont="1" applyFill="1" applyBorder="1" applyAlignment="1">
      <alignment horizontal="center" vertical="center" wrapText="1"/>
    </xf>
    <xf numFmtId="0" fontId="52" fillId="0" borderId="0" xfId="0" applyFont="1" applyFill="1" applyAlignment="1">
      <alignment horizontal="center" vertical="center" wrapText="1"/>
    </xf>
    <xf numFmtId="187" fontId="52" fillId="0" borderId="0" xfId="0" applyNumberFormat="1" applyFont="1" applyFill="1" applyAlignment="1">
      <alignment horizontal="center" vertical="center" wrapText="1"/>
    </xf>
    <xf numFmtId="184" fontId="52" fillId="0" borderId="0" xfId="0" applyNumberFormat="1" applyFont="1" applyFill="1" applyAlignment="1">
      <alignment horizontal="center" vertical="center" wrapText="1"/>
    </xf>
    <xf numFmtId="187" fontId="49" fillId="33" borderId="15" xfId="0" applyNumberFormat="1" applyFont="1" applyFill="1" applyBorder="1" applyAlignment="1">
      <alignment horizontal="center" vertical="center" wrapText="1"/>
    </xf>
    <xf numFmtId="183" fontId="0" fillId="0" borderId="15" xfId="65" applyNumberFormat="1" applyFont="1" applyFill="1" applyBorder="1" applyAlignment="1">
      <alignment horizontal="center" vertical="center" wrapText="1"/>
      <protection/>
    </xf>
    <xf numFmtId="0" fontId="0" fillId="0" borderId="15" xfId="64" applyNumberFormat="1" applyFont="1" applyFill="1" applyBorder="1" applyAlignment="1">
      <alignment vertical="center" wrapText="1"/>
      <protection/>
    </xf>
    <xf numFmtId="0" fontId="49" fillId="0" borderId="0" xfId="0" applyFont="1" applyAlignment="1">
      <alignment horizontal="center" vertical="center"/>
    </xf>
    <xf numFmtId="193" fontId="32" fillId="0" borderId="15" xfId="49" applyNumberFormat="1" applyFont="1" applyFill="1" applyBorder="1" applyAlignment="1" quotePrefix="1">
      <alignment horizontal="center" vertical="center" wrapText="1"/>
    </xf>
    <xf numFmtId="205" fontId="0" fillId="0" borderId="15" xfId="49" applyNumberFormat="1" applyFont="1" applyFill="1" applyBorder="1" applyAlignment="1" quotePrefix="1">
      <alignment horizontal="center" vertical="center"/>
    </xf>
    <xf numFmtId="0" fontId="32" fillId="0" borderId="16" xfId="0" applyFont="1" applyBorder="1" applyAlignment="1">
      <alignment vertical="center" wrapText="1"/>
    </xf>
    <xf numFmtId="189" fontId="32" fillId="0" borderId="16" xfId="0" applyNumberFormat="1" applyFont="1" applyBorder="1" applyAlignment="1">
      <alignment horizontal="center" vertical="center"/>
    </xf>
    <xf numFmtId="58" fontId="32" fillId="0" borderId="16" xfId="0" applyNumberFormat="1" applyFont="1" applyBorder="1" applyAlignment="1">
      <alignment horizontal="center" vertical="center" wrapText="1"/>
    </xf>
    <xf numFmtId="205" fontId="49" fillId="0" borderId="15" xfId="49" applyNumberFormat="1" applyFont="1" applyFill="1" applyBorder="1" applyAlignment="1">
      <alignment horizontal="center" vertical="center" wrapText="1" shrinkToFit="1"/>
    </xf>
    <xf numFmtId="0" fontId="0" fillId="0" borderId="15" xfId="64" applyNumberFormat="1" applyFont="1" applyFill="1" applyBorder="1" applyAlignment="1">
      <alignment horizontal="left" vertical="center" wrapText="1"/>
      <protection/>
    </xf>
    <xf numFmtId="189" fontId="0" fillId="0" borderId="15" xfId="64" applyNumberFormat="1" applyFont="1" applyFill="1" applyBorder="1" applyAlignment="1">
      <alignment horizontal="center" vertical="center" wrapText="1"/>
      <protection/>
    </xf>
    <xf numFmtId="0" fontId="0" fillId="33" borderId="15" xfId="64" applyNumberFormat="1" applyFont="1" applyFill="1" applyBorder="1" applyAlignment="1">
      <alignment vertical="center" wrapText="1"/>
      <protection/>
    </xf>
    <xf numFmtId="0" fontId="0" fillId="33" borderId="15" xfId="64" applyNumberFormat="1" applyFont="1" applyFill="1" applyBorder="1" applyAlignment="1">
      <alignment horizontal="left" vertical="center" wrapText="1"/>
      <protection/>
    </xf>
    <xf numFmtId="205" fontId="0" fillId="0" borderId="15" xfId="49" applyNumberFormat="1" applyFont="1" applyFill="1" applyBorder="1" applyAlignment="1">
      <alignment horizontal="center" vertical="center" wrapText="1"/>
    </xf>
    <xf numFmtId="0" fontId="32" fillId="33" borderId="15" xfId="0" applyFont="1" applyFill="1" applyBorder="1" applyAlignment="1">
      <alignment vertical="center" wrapText="1"/>
    </xf>
    <xf numFmtId="0" fontId="32" fillId="33" borderId="16" xfId="0" applyFont="1" applyFill="1" applyBorder="1" applyAlignment="1">
      <alignment vertical="center" wrapText="1"/>
    </xf>
    <xf numFmtId="3" fontId="32" fillId="0" borderId="16" xfId="0" applyNumberFormat="1" applyFont="1" applyBorder="1" applyAlignment="1">
      <alignment horizontal="center" vertical="center" wrapText="1"/>
    </xf>
    <xf numFmtId="0" fontId="40" fillId="34" borderId="0" xfId="63" applyFont="1" applyFill="1" applyAlignment="1">
      <alignment vertical="center" wrapText="1"/>
      <protection/>
    </xf>
    <xf numFmtId="0" fontId="54" fillId="34" borderId="0" xfId="63" applyFont="1" applyFill="1" applyAlignment="1">
      <alignment vertical="center" wrapText="1"/>
      <protection/>
    </xf>
    <xf numFmtId="0" fontId="49" fillId="33" borderId="16" xfId="0" applyFont="1" applyFill="1" applyBorder="1" applyAlignment="1">
      <alignment vertical="center" wrapText="1"/>
    </xf>
    <xf numFmtId="183" fontId="0" fillId="33" borderId="15" xfId="65" applyNumberFormat="1" applyFont="1" applyFill="1" applyBorder="1" applyAlignment="1">
      <alignment horizontal="center" vertical="center" wrapText="1"/>
      <protection/>
    </xf>
    <xf numFmtId="188" fontId="0" fillId="33" borderId="15" xfId="64" applyNumberFormat="1" applyFont="1" applyFill="1" applyBorder="1" applyAlignment="1">
      <alignment horizontal="center" vertical="center" wrapText="1"/>
      <protection/>
    </xf>
    <xf numFmtId="0" fontId="49" fillId="33" borderId="15" xfId="0" applyFont="1" applyFill="1" applyBorder="1" applyAlignment="1">
      <alignment vertical="center" wrapText="1"/>
    </xf>
    <xf numFmtId="184" fontId="49" fillId="33" borderId="15" xfId="49" applyNumberFormat="1" applyFont="1" applyFill="1" applyBorder="1" applyAlignment="1">
      <alignment horizontal="center" vertical="center" wrapText="1"/>
    </xf>
    <xf numFmtId="193" fontId="49" fillId="33" borderId="16" xfId="49" applyNumberFormat="1" applyFont="1" applyFill="1" applyBorder="1" applyAlignment="1">
      <alignment horizontal="center" vertical="center" wrapText="1"/>
    </xf>
    <xf numFmtId="187" fontId="49" fillId="33" borderId="16" xfId="0" applyNumberFormat="1" applyFont="1" applyFill="1" applyBorder="1" applyAlignment="1">
      <alignment horizontal="center" vertical="center" wrapText="1"/>
    </xf>
    <xf numFmtId="0" fontId="49" fillId="33" borderId="15" xfId="63" applyFont="1" applyFill="1" applyBorder="1" applyAlignment="1">
      <alignment horizontal="center" vertical="center" wrapText="1"/>
      <protection/>
    </xf>
    <xf numFmtId="0" fontId="51" fillId="33" borderId="15" xfId="63" applyFont="1" applyFill="1" applyBorder="1" applyAlignment="1">
      <alignment horizontal="center" vertical="center" wrapText="1"/>
      <protection/>
    </xf>
    <xf numFmtId="0" fontId="49" fillId="33" borderId="19" xfId="64" applyNumberFormat="1" applyFont="1" applyFill="1" applyBorder="1" applyAlignment="1">
      <alignment horizontal="left" vertical="center" wrapText="1"/>
      <protection/>
    </xf>
    <xf numFmtId="0" fontId="54" fillId="34" borderId="0" xfId="0" applyFont="1" applyFill="1" applyAlignment="1">
      <alignment horizontal="center" vertical="center" wrapText="1"/>
    </xf>
    <xf numFmtId="183" fontId="49" fillId="33" borderId="15" xfId="64" applyNumberFormat="1" applyFont="1" applyFill="1" applyBorder="1" applyAlignment="1">
      <alignment horizontal="center" vertical="center" wrapText="1"/>
      <protection/>
    </xf>
    <xf numFmtId="0" fontId="49" fillId="33" borderId="16" xfId="0" applyFont="1" applyFill="1" applyBorder="1" applyAlignment="1">
      <alignment horizontal="center" vertical="center" wrapText="1"/>
    </xf>
    <xf numFmtId="193" fontId="49" fillId="33" borderId="15" xfId="49" applyNumberFormat="1" applyFont="1" applyFill="1" applyBorder="1" applyAlignment="1">
      <alignment horizontal="center" vertical="center" wrapText="1"/>
    </xf>
    <xf numFmtId="187" fontId="49" fillId="33" borderId="18" xfId="0" applyNumberFormat="1" applyFont="1" applyFill="1" applyBorder="1" applyAlignment="1">
      <alignment horizontal="center" vertical="center" wrapText="1"/>
    </xf>
    <xf numFmtId="0" fontId="52" fillId="0" borderId="0" xfId="0" applyFont="1" applyFill="1" applyAlignment="1">
      <alignment horizontal="center" vertical="center"/>
    </xf>
    <xf numFmtId="0" fontId="0" fillId="33" borderId="16" xfId="0" applyFill="1" applyBorder="1" applyAlignment="1">
      <alignment vertical="center" wrapText="1"/>
    </xf>
    <xf numFmtId="183" fontId="32" fillId="33" borderId="15" xfId="0" applyNumberFormat="1" applyFont="1" applyFill="1" applyBorder="1" applyAlignment="1">
      <alignment horizontal="center" vertical="center"/>
    </xf>
    <xf numFmtId="189" fontId="0" fillId="33" borderId="16" xfId="0" applyNumberFormat="1" applyFill="1" applyBorder="1" applyAlignment="1">
      <alignment horizontal="center" vertical="center"/>
    </xf>
    <xf numFmtId="0" fontId="0" fillId="33" borderId="16" xfId="0" applyFill="1" applyBorder="1" applyAlignment="1">
      <alignment horizontal="center" vertical="center"/>
    </xf>
    <xf numFmtId="184" fontId="0" fillId="33" borderId="15" xfId="49" applyNumberFormat="1" applyFont="1" applyFill="1" applyBorder="1" applyAlignment="1">
      <alignment horizontal="center" vertical="center" wrapText="1"/>
    </xf>
    <xf numFmtId="190" fontId="49" fillId="33" borderId="16" xfId="0" applyNumberFormat="1" applyFont="1" applyFill="1" applyBorder="1" applyAlignment="1" quotePrefix="1">
      <alignment horizontal="center" vertical="center" wrapText="1"/>
    </xf>
    <xf numFmtId="187" fontId="0" fillId="33" borderId="15" xfId="64" applyNumberFormat="1" applyFont="1" applyFill="1" applyBorder="1" applyAlignment="1">
      <alignment horizontal="center" vertical="center" wrapText="1" shrinkToFit="1"/>
      <protection/>
    </xf>
    <xf numFmtId="0" fontId="49" fillId="33" borderId="15" xfId="64" applyNumberFormat="1" applyFont="1" applyFill="1" applyBorder="1" applyAlignment="1">
      <alignment vertical="center" wrapText="1"/>
      <protection/>
    </xf>
    <xf numFmtId="183" fontId="49" fillId="33" borderId="15" xfId="65" applyNumberFormat="1" applyFont="1" applyFill="1" applyBorder="1" applyAlignment="1">
      <alignment horizontal="center" vertical="center" wrapText="1"/>
      <protection/>
    </xf>
    <xf numFmtId="189" fontId="49" fillId="33" borderId="15" xfId="64" applyNumberFormat="1" applyFont="1" applyFill="1" applyBorder="1" applyAlignment="1">
      <alignment horizontal="center" vertical="center" wrapText="1"/>
      <protection/>
    </xf>
    <xf numFmtId="190" fontId="49" fillId="33" borderId="15" xfId="0" applyNumberFormat="1" applyFont="1" applyFill="1" applyBorder="1" applyAlignment="1">
      <alignment horizontal="center" vertical="center" wrapText="1"/>
    </xf>
    <xf numFmtId="184" fontId="32" fillId="33" borderId="16" xfId="0" applyNumberFormat="1" applyFont="1" applyFill="1" applyBorder="1" applyAlignment="1">
      <alignment horizontal="center" vertical="center"/>
    </xf>
    <xf numFmtId="187" fontId="49" fillId="33" borderId="0" xfId="0" applyNumberFormat="1" applyFont="1" applyFill="1" applyBorder="1" applyAlignment="1">
      <alignment horizontal="center" vertical="center" wrapText="1"/>
    </xf>
    <xf numFmtId="189" fontId="0" fillId="33" borderId="16" xfId="0" applyNumberFormat="1" applyFont="1" applyFill="1" applyBorder="1" applyAlignment="1">
      <alignment horizontal="center" vertical="center"/>
    </xf>
    <xf numFmtId="184" fontId="0" fillId="33" borderId="16" xfId="49" applyNumberFormat="1" applyFont="1" applyFill="1" applyBorder="1" applyAlignment="1">
      <alignment horizontal="center" vertical="center" wrapText="1"/>
    </xf>
    <xf numFmtId="0" fontId="49" fillId="33" borderId="20" xfId="0" applyFont="1" applyFill="1" applyBorder="1" applyAlignment="1">
      <alignment horizontal="left" vertical="center" wrapText="1"/>
    </xf>
    <xf numFmtId="189" fontId="0" fillId="33" borderId="15" xfId="64" applyNumberFormat="1" applyFont="1" applyFill="1" applyBorder="1" applyAlignment="1" quotePrefix="1">
      <alignment horizontal="center" vertical="center" wrapText="1"/>
      <protection/>
    </xf>
    <xf numFmtId="190" fontId="49" fillId="33" borderId="16" xfId="0" applyNumberFormat="1" applyFont="1" applyFill="1" applyBorder="1" applyAlignment="1">
      <alignment horizontal="center" vertical="center" wrapText="1"/>
    </xf>
    <xf numFmtId="184" fontId="0" fillId="33" borderId="15" xfId="49" applyNumberFormat="1" applyFont="1" applyFill="1" applyBorder="1" applyAlignment="1">
      <alignment horizontal="center" vertical="center" wrapText="1"/>
    </xf>
    <xf numFmtId="189" fontId="0" fillId="33" borderId="15" xfId="64" applyNumberFormat="1" applyFont="1" applyFill="1" applyBorder="1" applyAlignment="1">
      <alignment horizontal="center" vertical="center" wrapText="1"/>
      <protection/>
    </xf>
    <xf numFmtId="189" fontId="32" fillId="0" borderId="15" xfId="0" applyNumberFormat="1" applyFont="1" applyFill="1" applyBorder="1" applyAlignment="1">
      <alignment horizontal="center" vertical="center" wrapText="1"/>
    </xf>
    <xf numFmtId="189" fontId="32" fillId="0" borderId="16" xfId="0" applyNumberFormat="1" applyFont="1" applyFill="1" applyBorder="1" applyAlignment="1">
      <alignment horizontal="center" vertical="center" wrapText="1"/>
    </xf>
    <xf numFmtId="189" fontId="49" fillId="0" borderId="15" xfId="0" applyNumberFormat="1" applyFont="1" applyBorder="1" applyAlignment="1">
      <alignment horizontal="center" vertical="center" wrapText="1"/>
    </xf>
    <xf numFmtId="189" fontId="49" fillId="0" borderId="15" xfId="64" applyNumberFormat="1" applyFont="1" applyFill="1" applyBorder="1" applyAlignment="1">
      <alignment horizontal="center" vertical="center" wrapText="1"/>
      <protection/>
    </xf>
    <xf numFmtId="189" fontId="49" fillId="0" borderId="16" xfId="0" applyNumberFormat="1" applyFont="1" applyFill="1" applyBorder="1" applyAlignment="1">
      <alignment horizontal="center" vertical="center" wrapText="1"/>
    </xf>
    <xf numFmtId="184" fontId="0" fillId="0" borderId="15" xfId="65" applyNumberFormat="1" applyFont="1" applyFill="1" applyBorder="1" applyAlignment="1">
      <alignment horizontal="center" vertical="center" wrapText="1"/>
      <protection/>
    </xf>
    <xf numFmtId="184" fontId="0" fillId="0" borderId="15" xfId="49" applyNumberFormat="1" applyFont="1" applyFill="1" applyBorder="1" applyAlignment="1">
      <alignment horizontal="center" vertical="center"/>
    </xf>
    <xf numFmtId="184" fontId="0" fillId="0" borderId="15" xfId="49" applyNumberFormat="1" applyFont="1" applyFill="1" applyBorder="1" applyAlignment="1" quotePrefix="1">
      <alignment horizontal="center" vertical="center"/>
    </xf>
    <xf numFmtId="183" fontId="32" fillId="0" borderId="16" xfId="0" applyNumberFormat="1" applyFont="1" applyFill="1" applyBorder="1" applyAlignment="1">
      <alignment horizontal="center" vertical="center" wrapText="1"/>
    </xf>
    <xf numFmtId="188" fontId="49" fillId="0" borderId="15" xfId="0" applyNumberFormat="1" applyFont="1" applyFill="1" applyBorder="1" applyAlignment="1">
      <alignment horizontal="center" vertical="center" wrapText="1"/>
    </xf>
    <xf numFmtId="205" fontId="0" fillId="0" borderId="16" xfId="49" applyNumberFormat="1" applyFont="1" applyFill="1" applyBorder="1" applyAlignment="1" quotePrefix="1">
      <alignment horizontal="center" vertical="center"/>
    </xf>
    <xf numFmtId="0" fontId="0" fillId="33" borderId="16" xfId="0" applyFill="1" applyBorder="1" applyAlignment="1">
      <alignment horizontal="center" vertical="center" wrapText="1"/>
    </xf>
    <xf numFmtId="184" fontId="0" fillId="33" borderId="15" xfId="49" applyNumberFormat="1" applyFont="1" applyFill="1" applyBorder="1" applyAlignment="1">
      <alignment horizontal="left" vertical="center" wrapText="1"/>
    </xf>
    <xf numFmtId="190" fontId="49" fillId="33" borderId="15" xfId="0" applyNumberFormat="1" applyFont="1" applyFill="1" applyBorder="1" applyAlignment="1">
      <alignment horizontal="left" vertical="center" wrapText="1"/>
    </xf>
    <xf numFmtId="0" fontId="0" fillId="33" borderId="15" xfId="64" applyNumberFormat="1" applyFont="1" applyFill="1" applyBorder="1" applyAlignment="1">
      <alignment vertical="center" wrapText="1"/>
      <protection/>
    </xf>
    <xf numFmtId="184" fontId="0" fillId="33" borderId="16" xfId="49" applyNumberFormat="1" applyFont="1" applyFill="1" applyBorder="1" applyAlignment="1">
      <alignment horizontal="left" vertical="center" wrapText="1"/>
    </xf>
    <xf numFmtId="184" fontId="49" fillId="0" borderId="16" xfId="49" applyNumberFormat="1" applyFont="1" applyFill="1" applyBorder="1" applyAlignment="1">
      <alignment horizontal="left" vertical="center" wrapText="1" shrinkToFit="1"/>
    </xf>
    <xf numFmtId="187" fontId="0" fillId="33" borderId="15" xfId="64" applyNumberFormat="1" applyFont="1" applyFill="1" applyBorder="1" applyAlignment="1">
      <alignment horizontal="center" vertical="center" wrapText="1" shrinkToFit="1"/>
      <protection/>
    </xf>
    <xf numFmtId="184" fontId="0" fillId="33" borderId="16" xfId="49" applyNumberFormat="1" applyFont="1" applyFill="1" applyBorder="1" applyAlignment="1">
      <alignment horizontal="left" vertical="center" wrapText="1"/>
    </xf>
    <xf numFmtId="193" fontId="49" fillId="33" borderId="15" xfId="49" applyNumberFormat="1" applyFont="1" applyFill="1" applyBorder="1" applyAlignment="1">
      <alignment horizontal="left" vertical="center" wrapText="1"/>
    </xf>
    <xf numFmtId="193" fontId="32" fillId="0" borderId="15" xfId="49" applyNumberFormat="1" applyFont="1" applyFill="1" applyBorder="1" applyAlignment="1" quotePrefix="1">
      <alignment horizontal="left" vertical="center" wrapText="1"/>
    </xf>
    <xf numFmtId="205" fontId="49" fillId="0" borderId="15" xfId="49" applyNumberFormat="1" applyFont="1" applyFill="1" applyBorder="1" applyAlignment="1">
      <alignment horizontal="left" vertical="center" wrapText="1" shrinkToFit="1"/>
    </xf>
    <xf numFmtId="0" fontId="4" fillId="34" borderId="0" xfId="64" applyNumberFormat="1" applyFont="1" applyFill="1" applyBorder="1" applyAlignment="1">
      <alignment horizontal="left" vertical="center" wrapText="1"/>
      <protection/>
    </xf>
    <xf numFmtId="0" fontId="49" fillId="0" borderId="14" xfId="0" applyFont="1" applyBorder="1" applyAlignment="1">
      <alignment horizontal="justify" vertical="center" wrapText="1"/>
    </xf>
    <xf numFmtId="0" fontId="49" fillId="0" borderId="10" xfId="0" applyFont="1" applyBorder="1" applyAlignment="1">
      <alignment horizontal="justify" vertical="center" wrapText="1"/>
    </xf>
    <xf numFmtId="0" fontId="49" fillId="0" borderId="0" xfId="0" applyFont="1" applyAlignment="1">
      <alignment horizontal="center" vertical="center"/>
    </xf>
    <xf numFmtId="0" fontId="49" fillId="0" borderId="13" xfId="0" applyFont="1" applyBorder="1" applyAlignment="1">
      <alignment horizontal="center" vertical="center" wrapText="1"/>
    </xf>
    <xf numFmtId="0" fontId="49" fillId="0" borderId="0" xfId="0" applyFont="1" applyAlignment="1">
      <alignment vertical="center"/>
    </xf>
    <xf numFmtId="0" fontId="52" fillId="0" borderId="0" xfId="0" applyFont="1" applyAlignment="1">
      <alignment horizontal="left" vertical="center"/>
    </xf>
    <xf numFmtId="0" fontId="49" fillId="0" borderId="0" xfId="0" applyFont="1" applyFill="1" applyAlignment="1">
      <alignment horizontal="center" vertical="center"/>
    </xf>
    <xf numFmtId="0" fontId="49" fillId="0" borderId="15" xfId="64" applyNumberFormat="1" applyFont="1" applyFill="1" applyBorder="1" applyAlignment="1">
      <alignment horizontal="left" vertical="center" wrapText="1"/>
      <protection/>
    </xf>
    <xf numFmtId="0" fontId="49" fillId="0" borderId="15" xfId="64" applyNumberFormat="1" applyFont="1" applyFill="1" applyBorder="1" applyAlignment="1">
      <alignment vertical="center" wrapText="1"/>
      <protection/>
    </xf>
    <xf numFmtId="183" fontId="49" fillId="0" borderId="15" xfId="65" applyNumberFormat="1" applyFont="1" applyFill="1" applyBorder="1" applyAlignment="1">
      <alignment horizontal="center" vertical="center" wrapText="1"/>
      <protection/>
    </xf>
    <xf numFmtId="188" fontId="49" fillId="0" borderId="15" xfId="64" applyNumberFormat="1" applyFont="1" applyFill="1" applyBorder="1" applyAlignment="1">
      <alignment horizontal="center" vertical="center" wrapText="1"/>
      <protection/>
    </xf>
    <xf numFmtId="190" fontId="49" fillId="0" borderId="15" xfId="0" applyNumberFormat="1" applyFont="1" applyFill="1" applyBorder="1" applyAlignment="1">
      <alignment horizontal="center" vertical="center"/>
    </xf>
    <xf numFmtId="205" fontId="49" fillId="0" borderId="15" xfId="49" applyNumberFormat="1" applyFont="1" applyFill="1" applyBorder="1" applyAlignment="1">
      <alignment horizontal="center" vertical="center" wrapText="1"/>
    </xf>
    <xf numFmtId="187" fontId="49" fillId="0" borderId="15" xfId="64" applyNumberFormat="1" applyFont="1" applyFill="1" applyBorder="1" applyAlignment="1">
      <alignment horizontal="center" vertical="center" wrapText="1" shrinkToFit="1"/>
      <protection/>
    </xf>
    <xf numFmtId="38" fontId="49" fillId="0" borderId="15" xfId="49" applyFont="1" applyFill="1" applyBorder="1" applyAlignment="1">
      <alignment horizontal="center" vertical="center" wrapText="1"/>
    </xf>
    <xf numFmtId="0" fontId="50" fillId="0" borderId="0" xfId="0" applyFont="1" applyAlignment="1">
      <alignment horizontal="center" vertical="center"/>
    </xf>
    <xf numFmtId="0" fontId="5" fillId="0" borderId="15" xfId="0" applyFont="1" applyFill="1" applyBorder="1" applyAlignment="1">
      <alignment horizontal="left" vertical="center" wrapText="1"/>
    </xf>
    <xf numFmtId="0" fontId="6" fillId="0" borderId="15" xfId="0" applyFont="1" applyFill="1" applyBorder="1" applyAlignment="1">
      <alignment vertical="center" wrapText="1"/>
    </xf>
    <xf numFmtId="58" fontId="5" fillId="0" borderId="15" xfId="63" applyNumberFormat="1" applyFont="1" applyFill="1" applyBorder="1" applyAlignment="1">
      <alignment horizontal="center" vertical="center" wrapText="1"/>
      <protection/>
    </xf>
    <xf numFmtId="58" fontId="5" fillId="0" borderId="15" xfId="63" applyNumberFormat="1" applyFont="1" applyFill="1" applyBorder="1" applyAlignment="1">
      <alignment horizontal="left" vertical="center" wrapText="1"/>
      <protection/>
    </xf>
    <xf numFmtId="190" fontId="5" fillId="0" borderId="15" xfId="0" applyNumberFormat="1" applyFont="1" applyFill="1" applyBorder="1" applyAlignment="1">
      <alignment horizontal="center" vertical="center" wrapText="1"/>
    </xf>
    <xf numFmtId="190" fontId="5" fillId="0" borderId="15" xfId="0" applyNumberFormat="1" applyFont="1" applyFill="1" applyBorder="1" applyAlignment="1">
      <alignment horizontal="center" vertical="center"/>
    </xf>
    <xf numFmtId="187" fontId="5" fillId="0" borderId="15" xfId="63" applyNumberFormat="1" applyFont="1" applyFill="1" applyBorder="1" applyAlignment="1">
      <alignment horizontal="center" vertical="center" wrapText="1"/>
      <protection/>
    </xf>
    <xf numFmtId="0" fontId="5" fillId="0" borderId="19" xfId="63" applyFont="1" applyFill="1" applyBorder="1" applyAlignment="1">
      <alignment vertical="center" wrapText="1"/>
      <protection/>
    </xf>
    <xf numFmtId="0" fontId="7" fillId="0" borderId="15" xfId="0" applyFont="1" applyFill="1" applyBorder="1" applyAlignment="1">
      <alignment horizontal="left" vertical="center" wrapText="1"/>
    </xf>
    <xf numFmtId="0" fontId="7" fillId="0" borderId="15" xfId="64" applyNumberFormat="1" applyFont="1" applyFill="1" applyBorder="1" applyAlignment="1">
      <alignment vertical="center" wrapText="1"/>
      <protection/>
    </xf>
    <xf numFmtId="58" fontId="7" fillId="0" borderId="15" xfId="63" applyNumberFormat="1" applyFont="1" applyFill="1" applyBorder="1" applyAlignment="1">
      <alignment horizontal="center" vertical="center" wrapText="1"/>
      <protection/>
    </xf>
    <xf numFmtId="58" fontId="7" fillId="0" borderId="15" xfId="63" applyNumberFormat="1" applyFont="1" applyFill="1" applyBorder="1" applyAlignment="1">
      <alignment horizontal="left" vertical="center" wrapText="1"/>
      <protection/>
    </xf>
    <xf numFmtId="190" fontId="7" fillId="0" borderId="15" xfId="0" applyNumberFormat="1" applyFont="1" applyFill="1" applyBorder="1" applyAlignment="1">
      <alignment horizontal="center" vertical="center" wrapText="1"/>
    </xf>
    <xf numFmtId="190" fontId="7" fillId="0" borderId="15" xfId="0" applyNumberFormat="1" applyFont="1" applyFill="1" applyBorder="1" applyAlignment="1">
      <alignment horizontal="center" vertical="center"/>
    </xf>
    <xf numFmtId="187" fontId="7" fillId="0" borderId="15" xfId="63" applyNumberFormat="1" applyFont="1" applyFill="1" applyBorder="1" applyAlignment="1">
      <alignment horizontal="center" vertical="center" wrapText="1"/>
      <protection/>
    </xf>
    <xf numFmtId="0" fontId="7" fillId="0" borderId="15" xfId="63" applyFont="1" applyFill="1" applyBorder="1" applyAlignment="1">
      <alignment vertical="center" wrapText="1"/>
      <protection/>
    </xf>
    <xf numFmtId="0" fontId="50" fillId="0" borderId="0" xfId="0" applyFont="1" applyAlignment="1">
      <alignment vertical="center"/>
    </xf>
    <xf numFmtId="0" fontId="50" fillId="0" borderId="0" xfId="0" applyFont="1" applyFill="1" applyAlignment="1">
      <alignment vertical="center"/>
    </xf>
    <xf numFmtId="0" fontId="50" fillId="0" borderId="0" xfId="0" applyFont="1" applyFill="1" applyAlignment="1">
      <alignment horizontal="center" vertical="center"/>
    </xf>
    <xf numFmtId="0" fontId="49" fillId="0" borderId="15" xfId="64" applyNumberFormat="1" applyFont="1" applyFill="1" applyBorder="1" applyAlignment="1">
      <alignment horizontal="center" vertical="center" wrapText="1"/>
      <protection/>
    </xf>
    <xf numFmtId="193" fontId="49" fillId="0" borderId="15" xfId="49" applyNumberFormat="1" applyFont="1" applyFill="1" applyBorder="1" applyAlignment="1">
      <alignment horizontal="center" vertical="center"/>
    </xf>
    <xf numFmtId="0" fontId="49" fillId="0" borderId="0" xfId="0" applyFont="1" applyFill="1" applyBorder="1" applyAlignment="1">
      <alignment horizontal="center" vertical="center" wrapText="1"/>
    </xf>
    <xf numFmtId="183" fontId="32" fillId="0" borderId="15" xfId="0" applyNumberFormat="1" applyFont="1" applyFill="1" applyBorder="1" applyAlignment="1">
      <alignment horizontal="center" vertical="center" wrapText="1"/>
    </xf>
    <xf numFmtId="0" fontId="0" fillId="0" borderId="15" xfId="0" applyFont="1" applyFill="1" applyBorder="1" applyAlignment="1">
      <alignment vertical="center" wrapText="1"/>
    </xf>
    <xf numFmtId="181" fontId="49" fillId="0" borderId="15" xfId="49" applyNumberFormat="1" applyFont="1" applyFill="1" applyBorder="1" applyAlignment="1">
      <alignment horizontal="left" vertical="center" wrapText="1" shrinkToFit="1"/>
    </xf>
    <xf numFmtId="181" fontId="32" fillId="0" borderId="15" xfId="49" applyNumberFormat="1" applyFont="1" applyFill="1" applyBorder="1" applyAlignment="1">
      <alignment horizontal="center" vertical="center" wrapText="1"/>
    </xf>
    <xf numFmtId="9" fontId="49" fillId="0" borderId="16" xfId="0" applyNumberFormat="1" applyFont="1" applyFill="1" applyBorder="1" applyAlignment="1">
      <alignment horizontal="center" vertical="center" wrapText="1"/>
    </xf>
    <xf numFmtId="0" fontId="49" fillId="0" borderId="15" xfId="0" applyFont="1" applyFill="1" applyBorder="1" applyAlignment="1">
      <alignment horizontal="center" vertical="center"/>
    </xf>
    <xf numFmtId="187" fontId="49" fillId="0" borderId="0" xfId="0" applyNumberFormat="1" applyFont="1" applyFill="1" applyAlignment="1">
      <alignment horizontal="center" vertical="center"/>
    </xf>
    <xf numFmtId="0" fontId="52" fillId="0" borderId="0" xfId="0" applyFont="1" applyFill="1" applyAlignment="1">
      <alignment horizontal="left" vertical="center"/>
    </xf>
    <xf numFmtId="187" fontId="52" fillId="0" borderId="0" xfId="0" applyNumberFormat="1" applyFont="1" applyFill="1" applyAlignment="1">
      <alignment horizontal="center" vertical="center"/>
    </xf>
    <xf numFmtId="0" fontId="0" fillId="0" borderId="15" xfId="64" applyNumberFormat="1" applyFont="1" applyFill="1" applyBorder="1" applyAlignment="1">
      <alignment horizontal="center" vertical="center" wrapText="1"/>
      <protection/>
    </xf>
    <xf numFmtId="38" fontId="0" fillId="0" borderId="15" xfId="49" applyFont="1" applyFill="1" applyBorder="1" applyAlignment="1">
      <alignment horizontal="center" vertical="center" wrapText="1"/>
    </xf>
    <xf numFmtId="193" fontId="0" fillId="0" borderId="15" xfId="49" applyNumberFormat="1" applyFont="1" applyFill="1" applyBorder="1" applyAlignment="1">
      <alignment horizontal="center" vertical="center"/>
    </xf>
    <xf numFmtId="187" fontId="0" fillId="0" borderId="15" xfId="64" applyNumberFormat="1" applyFont="1" applyFill="1" applyBorder="1" applyAlignment="1">
      <alignment horizontal="center" vertical="center" wrapText="1" shrinkToFit="1"/>
      <protection/>
    </xf>
    <xf numFmtId="0" fontId="49" fillId="0" borderId="15" xfId="0" applyFont="1" applyBorder="1" applyAlignment="1">
      <alignment horizontal="left" vertical="center" wrapText="1"/>
    </xf>
    <xf numFmtId="58" fontId="49" fillId="0" borderId="15" xfId="0" applyNumberFormat="1" applyFont="1" applyFill="1" applyBorder="1" applyAlignment="1">
      <alignment horizontal="center" vertical="center" wrapText="1"/>
    </xf>
    <xf numFmtId="0" fontId="49" fillId="0" borderId="15" xfId="0" applyFont="1" applyBorder="1" applyAlignment="1">
      <alignment horizontal="center" vertical="center"/>
    </xf>
    <xf numFmtId="0" fontId="49" fillId="0" borderId="15" xfId="0" applyNumberFormat="1" applyFont="1" applyFill="1" applyBorder="1" applyAlignment="1">
      <alignment vertical="center"/>
    </xf>
    <xf numFmtId="0" fontId="49" fillId="33" borderId="15" xfId="0" applyFont="1" applyFill="1" applyBorder="1" applyAlignment="1">
      <alignment horizontal="left" vertical="center" wrapText="1"/>
    </xf>
    <xf numFmtId="0" fontId="0" fillId="33" borderId="15" xfId="0" applyFill="1" applyBorder="1" applyAlignment="1">
      <alignment vertical="center" wrapText="1"/>
    </xf>
    <xf numFmtId="0" fontId="49" fillId="0" borderId="21" xfId="0" applyFont="1" applyBorder="1" applyAlignment="1">
      <alignment horizontal="justify" vertical="center" wrapText="1"/>
    </xf>
    <xf numFmtId="0" fontId="49" fillId="0" borderId="22" xfId="0" applyFont="1" applyBorder="1" applyAlignment="1">
      <alignment horizontal="justify" vertical="center" wrapText="1"/>
    </xf>
    <xf numFmtId="0" fontId="49" fillId="0" borderId="23" xfId="0" applyFont="1" applyBorder="1" applyAlignment="1">
      <alignment horizontal="center" vertical="center" wrapText="1"/>
    </xf>
    <xf numFmtId="0" fontId="49" fillId="0" borderId="24" xfId="0" applyFont="1" applyBorder="1" applyAlignment="1">
      <alignment horizontal="center" vertical="center" wrapText="1"/>
    </xf>
    <xf numFmtId="0" fontId="49" fillId="0" borderId="25" xfId="0" applyFont="1" applyBorder="1" applyAlignment="1">
      <alignment horizontal="center" vertical="center" wrapText="1"/>
    </xf>
    <xf numFmtId="0" fontId="49" fillId="0" borderId="26" xfId="0" applyFont="1" applyBorder="1" applyAlignment="1">
      <alignment horizontal="center" vertical="center" wrapText="1"/>
    </xf>
    <xf numFmtId="0" fontId="49" fillId="0" borderId="27" xfId="0" applyFont="1" applyBorder="1" applyAlignment="1">
      <alignment horizontal="center" vertical="center" wrapText="1"/>
    </xf>
    <xf numFmtId="0" fontId="49" fillId="0" borderId="28" xfId="0" applyFont="1" applyBorder="1" applyAlignment="1">
      <alignment horizontal="center" vertical="center" wrapText="1"/>
    </xf>
    <xf numFmtId="0" fontId="49" fillId="0" borderId="29" xfId="0" applyFont="1" applyBorder="1" applyAlignment="1">
      <alignment horizontal="center" vertical="center" wrapText="1"/>
    </xf>
    <xf numFmtId="0" fontId="49" fillId="0" borderId="30" xfId="0" applyFont="1" applyBorder="1" applyAlignment="1">
      <alignment horizontal="center" vertical="center" wrapText="1"/>
    </xf>
    <xf numFmtId="0" fontId="49" fillId="0" borderId="31" xfId="0" applyFont="1" applyBorder="1" applyAlignment="1">
      <alignment horizontal="center" vertical="center" wrapText="1"/>
    </xf>
    <xf numFmtId="0" fontId="49" fillId="0" borderId="32" xfId="0" applyFont="1" applyBorder="1" applyAlignment="1">
      <alignment horizontal="justify" vertical="center" wrapText="1"/>
    </xf>
    <xf numFmtId="0" fontId="49" fillId="0" borderId="33" xfId="0" applyFont="1" applyBorder="1" applyAlignment="1">
      <alignment horizontal="left" vertical="center" shrinkToFit="1"/>
    </xf>
    <xf numFmtId="0" fontId="49" fillId="0" borderId="34" xfId="0" applyFont="1" applyBorder="1" applyAlignment="1">
      <alignment horizontal="justify" vertical="center" wrapText="1"/>
    </xf>
    <xf numFmtId="0" fontId="49" fillId="0" borderId="14" xfId="0" applyFont="1" applyBorder="1" applyAlignment="1">
      <alignment horizontal="justify" vertical="center" wrapText="1"/>
    </xf>
    <xf numFmtId="0" fontId="49" fillId="0" borderId="35" xfId="0" applyFont="1" applyBorder="1" applyAlignment="1">
      <alignment horizontal="justify" vertical="center" wrapText="1"/>
    </xf>
    <xf numFmtId="0" fontId="49" fillId="0" borderId="10" xfId="0" applyFont="1" applyBorder="1" applyAlignment="1">
      <alignment horizontal="justify" vertical="center" wrapText="1"/>
    </xf>
    <xf numFmtId="0" fontId="49" fillId="0" borderId="0" xfId="0" applyFont="1" applyAlignment="1">
      <alignment horizontal="left" vertical="center"/>
    </xf>
    <xf numFmtId="0" fontId="49" fillId="0" borderId="0" xfId="0" applyFont="1" applyAlignment="1">
      <alignment horizontal="center" vertical="center"/>
    </xf>
    <xf numFmtId="0" fontId="49" fillId="0" borderId="11" xfId="0" applyFont="1" applyBorder="1" applyAlignment="1">
      <alignment horizontal="left" vertical="center"/>
    </xf>
    <xf numFmtId="0" fontId="49" fillId="0" borderId="11" xfId="0" applyFont="1" applyBorder="1" applyAlignment="1">
      <alignment horizontal="right" vertical="center"/>
    </xf>
    <xf numFmtId="0" fontId="49" fillId="0" borderId="36" xfId="0" applyFont="1" applyBorder="1" applyAlignment="1">
      <alignment horizontal="center" vertical="center" wrapText="1"/>
    </xf>
    <xf numFmtId="0" fontId="49" fillId="0" borderId="13" xfId="0" applyFont="1" applyBorder="1" applyAlignment="1">
      <alignment horizontal="center" vertical="center" wrapText="1"/>
    </xf>
    <xf numFmtId="0" fontId="49" fillId="0" borderId="37" xfId="0" applyFont="1" applyBorder="1" applyAlignment="1">
      <alignment horizontal="center" vertical="center" wrapText="1"/>
    </xf>
    <xf numFmtId="0" fontId="52" fillId="0" borderId="0" xfId="0" applyFont="1" applyAlignment="1">
      <alignment vertical="center"/>
    </xf>
    <xf numFmtId="0" fontId="49" fillId="0" borderId="38" xfId="0" applyFont="1" applyBorder="1" applyAlignment="1">
      <alignment horizontal="right" vertical="center"/>
    </xf>
    <xf numFmtId="0" fontId="49" fillId="0" borderId="0" xfId="0" applyFont="1" applyAlignment="1">
      <alignment vertical="center"/>
    </xf>
    <xf numFmtId="0" fontId="52" fillId="0" borderId="0" xfId="0" applyFont="1" applyAlignment="1">
      <alignment horizontal="left" vertical="center" wrapText="1"/>
    </xf>
    <xf numFmtId="0" fontId="52" fillId="0" borderId="0" xfId="0" applyFont="1" applyAlignment="1">
      <alignment horizontal="left" vertical="center"/>
    </xf>
    <xf numFmtId="0" fontId="49" fillId="0" borderId="0" xfId="0" applyFont="1" applyFill="1" applyAlignment="1">
      <alignment horizontal="center" vertical="center"/>
    </xf>
    <xf numFmtId="0" fontId="52" fillId="0" borderId="0" xfId="0" applyFont="1" applyFill="1" applyAlignment="1">
      <alignment vertical="center"/>
    </xf>
    <xf numFmtId="0" fontId="49" fillId="0" borderId="38" xfId="0" applyFont="1" applyFill="1" applyBorder="1" applyAlignment="1">
      <alignment horizontal="right" vertical="center"/>
    </xf>
    <xf numFmtId="0" fontId="50" fillId="0" borderId="38" xfId="0" applyFont="1" applyBorder="1" applyAlignment="1">
      <alignment horizontal="right" vertical="center"/>
    </xf>
    <xf numFmtId="0" fontId="55" fillId="0" borderId="0" xfId="0" applyFont="1" applyAlignment="1">
      <alignment horizontal="center" vertical="center"/>
    </xf>
    <xf numFmtId="0" fontId="52" fillId="0" borderId="0" xfId="0" applyFont="1" applyBorder="1" applyAlignment="1">
      <alignment horizontal="left" vertical="center"/>
    </xf>
    <xf numFmtId="0" fontId="50" fillId="0" borderId="38" xfId="0" applyFont="1" applyFill="1" applyBorder="1" applyAlignment="1">
      <alignment horizontal="right" vertical="center"/>
    </xf>
    <xf numFmtId="0" fontId="52" fillId="0" borderId="0" xfId="0" applyFont="1" applyFill="1" applyAlignment="1">
      <alignment horizontal="center" vertical="center"/>
    </xf>
    <xf numFmtId="0" fontId="49" fillId="0" borderId="0" xfId="0" applyFont="1" applyFill="1" applyAlignment="1">
      <alignment vertical="center"/>
    </xf>
    <xf numFmtId="0" fontId="52" fillId="0" borderId="0" xfId="0" applyFont="1" applyFill="1" applyAlignment="1">
      <alignment horizontal="left" vertical="center" wrapText="1"/>
    </xf>
    <xf numFmtId="0" fontId="52" fillId="0" borderId="0" xfId="0" applyFont="1" applyFill="1" applyAlignment="1">
      <alignment horizontal="left" vertical="center"/>
    </xf>
    <xf numFmtId="0" fontId="52" fillId="0" borderId="0" xfId="0" applyFont="1" applyFill="1" applyAlignment="1">
      <alignment vertical="center" wrapText="1"/>
    </xf>
    <xf numFmtId="0" fontId="50" fillId="0" borderId="0" xfId="0" applyFont="1" applyBorder="1" applyAlignment="1">
      <alignment horizontal="left" vertical="center"/>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_１６７調査票４案件best100（再検討）0914提出用" xfId="63"/>
    <cellStyle name="標準_別紙３" xfId="64"/>
    <cellStyle name="標準_別紙３ 2" xfId="65"/>
    <cellStyle name="Followed Hyperlink"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externalLink" Target="externalLinks/externalLink3.xml" /><Relationship Id="rId19" Type="http://schemas.openxmlformats.org/officeDocument/2006/relationships/externalLink" Target="externalLinks/externalLink4.xml" /><Relationship Id="rId20" Type="http://schemas.openxmlformats.org/officeDocument/2006/relationships/externalLink" Target="externalLinks/externalLink5.xml" /><Relationship Id="rId21" Type="http://schemas.openxmlformats.org/officeDocument/2006/relationships/externalLink" Target="externalLinks/externalLink6.xml" /><Relationship Id="rId22" Type="http://schemas.openxmlformats.org/officeDocument/2006/relationships/externalLink" Target="externalLinks/externalLink7.xml" /><Relationship Id="rId23" Type="http://schemas.openxmlformats.org/officeDocument/2006/relationships/externalLink" Target="externalLinks/externalLink8.xml" /><Relationship Id="rId24" Type="http://schemas.openxmlformats.org/officeDocument/2006/relationships/externalLink" Target="externalLinks/externalLink9.xml" /><Relationship Id="rId25" Type="http://schemas.openxmlformats.org/officeDocument/2006/relationships/externalLink" Target="externalLinks/externalLink10.xml" /><Relationship Id="rId2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1943100</xdr:colOff>
      <xdr:row>5</xdr:row>
      <xdr:rowOff>438150</xdr:rowOff>
    </xdr:from>
    <xdr:to>
      <xdr:col>8</xdr:col>
      <xdr:colOff>514350</xdr:colOff>
      <xdr:row>5</xdr:row>
      <xdr:rowOff>1333500</xdr:rowOff>
    </xdr:to>
    <xdr:sp>
      <xdr:nvSpPr>
        <xdr:cNvPr id="1" name="フローチャート: 処理 1"/>
        <xdr:cNvSpPr>
          <a:spLocks/>
        </xdr:cNvSpPr>
      </xdr:nvSpPr>
      <xdr:spPr>
        <a:xfrm>
          <a:off x="1943100" y="1847850"/>
          <a:ext cx="12611100" cy="895350"/>
        </a:xfrm>
        <a:prstGeom prst="flowChartProcess">
          <a:avLst/>
        </a:prstGeom>
        <a:noFill/>
        <a:ln w="1905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該　　当　　な　　し</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1190625</xdr:colOff>
      <xdr:row>5</xdr:row>
      <xdr:rowOff>457200</xdr:rowOff>
    </xdr:from>
    <xdr:to>
      <xdr:col>11</xdr:col>
      <xdr:colOff>723900</xdr:colOff>
      <xdr:row>5</xdr:row>
      <xdr:rowOff>1352550</xdr:rowOff>
    </xdr:to>
    <xdr:sp>
      <xdr:nvSpPr>
        <xdr:cNvPr id="1" name="フローチャート: 処理 1"/>
        <xdr:cNvSpPr>
          <a:spLocks/>
        </xdr:cNvSpPr>
      </xdr:nvSpPr>
      <xdr:spPr>
        <a:xfrm>
          <a:off x="4171950" y="1866900"/>
          <a:ext cx="12630150" cy="895350"/>
        </a:xfrm>
        <a:prstGeom prst="flowChartProcess">
          <a:avLst/>
        </a:prstGeom>
        <a:noFill/>
        <a:ln w="1905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該　　当　　な　　し</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1038225</xdr:colOff>
      <xdr:row>5</xdr:row>
      <xdr:rowOff>533400</xdr:rowOff>
    </xdr:from>
    <xdr:to>
      <xdr:col>7</xdr:col>
      <xdr:colOff>161925</xdr:colOff>
      <xdr:row>5</xdr:row>
      <xdr:rowOff>1152525</xdr:rowOff>
    </xdr:to>
    <xdr:sp>
      <xdr:nvSpPr>
        <xdr:cNvPr id="1" name="フローチャート: 処理 1"/>
        <xdr:cNvSpPr>
          <a:spLocks/>
        </xdr:cNvSpPr>
      </xdr:nvSpPr>
      <xdr:spPr>
        <a:xfrm>
          <a:off x="2990850" y="1914525"/>
          <a:ext cx="7486650" cy="619125"/>
        </a:xfrm>
        <a:prstGeom prst="flowChartProcess">
          <a:avLst/>
        </a:prstGeom>
        <a:noFill/>
        <a:ln w="1905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該　　当　　な　　し</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bsom601\&#20250;&#35336;&#35506;\Documents%20and%20Settings\saitoyos\Local%20Settings\Temporary%20Internet%20Files\Content.Outlook\U8KM3M86\&#22522;\&#22865;&#32004;&#29366;&#27841;\&#31246;&#38306;&#29256;&#65306;01&#22865;&#32004;&#29366;&#27841;&#35519;&#26619;&#31080;&#12288;&#24179;&#25104;21&#24180;7&#65374;9&#26376;&#20998;&#65288;21.11.19&#65289;.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C:\Users\satokoy\AppData\Local\Microsoft\Windows\INetCache\Content.Outlook\61DIOPLV\&#12304;&#27178;&#27996;&#12305;&#31532;2&#22238;&#12304;&#21029;&#35352;&#27096;&#24335;&#65297;&#65374;&#65302;&#12305;&#22865;&#32004;&#19968;&#27396;&#34920;&#26412;&#2030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bsom601\&#20250;&#35336;&#35506;\&#32076;&#29702;&#20418;\&#32076;&#29702;&#20027;&#20219;\10.&#23665;&#26412;&#65288;21&#24180;&#24230;&#65289;\03.&#35519;&#26619;&#12539;&#20316;&#26989;&#20381;&#38972;&#65288;&#20250;&#35336;&#65289;\&#9733;210601&#21463;&#20449;&#12288;&#12304;&#20107;&#21209;&#36899;&#32097;&#12305;&#24179;&#25104;21&#24180;&#24230;&#22865;&#32004;&#29366;&#27841;&#35519;&#26619;&#31080;&#31561;&#12395;&#12388;&#12356;&#12390;&#12288;\&#9734;&#26368;&#32066;&#29256;&#12304;&#20316;&#26989;&#20381;&#38972;&#65306;&#24179;&#25104;22&#24180;4&#26376;23&#26085;&#65288;&#37329;&#65289;&#12539;28&#26085;&#65288;&#27700;&#65289;&#26399;&#38480;&#12305;&#12288;&#24179;&#25104;21&#24180;&#24230;&#22865;&#32004;&#29366;&#27841;&#35519;&#26619;&#31080;&#65288;&#24180;&#24230;&#30906;&#23450;&#29256;&#65289;&#12398;&#25552;&#20986;&#12395;&#12388;&#12356;&#12390;\&#9675;&#12304;&#31246;&#38306;&#12305;&#22865;&#32004;&#29366;&#27841;&#35519;&#26619;&#31080;(&#26032;)&#65288;21&#24180;4-3&#26376;&#20998;&#65289;&#65288;22.5.12-2&#6528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1bsom601\&#20250;&#35336;&#35506;\&#32076;&#29702;&#20418;\&#32076;&#29702;&#20027;&#20219;\11.&#23665;&#26412;&#65288;22&#24180;&#24230;&#65289;\03.&#35519;&#26619;&#12539;&#20316;&#26989;&#20381;&#38972;&#65288;&#20250;&#35336;&#65289;\&#22865;&#32004;&#29366;&#27841;&#35519;&#26619;&#31080;\4&#26376;\&#23616;&#22238;&#22577;\&#65288;6.22&#26481;&#20140;&#31246;&#38306;&#35330;&#27491;&#22238;&#22577;&#65289;&#12304;&#31246;&#38306;&#29256;&#12305;&#24179;&#25104;22&#24180;&#24230;&#22865;&#32004;&#29366;&#27841;&#35519;&#26619;&#31080;&#65288;&#31246;&#38306;&#65289;&#24179;&#25104;22&#24180;4&#26376;&#20998;.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1bsom601\&#20250;&#35336;&#35506;\&#32076;&#29702;&#20418;\&#32076;&#29702;&#20027;&#20219;\11.&#23665;&#26412;&#65288;22&#24180;&#24230;&#65289;\03.&#35519;&#26619;&#12539;&#20316;&#26989;&#20381;&#38972;&#65288;&#20250;&#35336;&#65289;\&#22865;&#32004;&#29366;&#27841;&#35519;&#26619;&#31080;\6&#26376;\&#23616;&#22238;&#22577;\&#26481;&#20140;&#31246;&#38306;&#65306;&#12304;&#31246;&#38306;&#29256;&#12305;&#24179;&#25104;22&#24180;&#24230;&#22865;&#32004;&#29366;&#27841;&#35519;&#26619;&#31080;&#65288;6&#26376;&#20998;&#65289;.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1bsom601\&#20250;&#35336;&#35506;\My%20Documents\&#9733;&#12381;&#12398;&#20182;&#22577;&#21578;&#38306;&#20418;&#65288;&#23616;&#12539;&#31246;&#38306;&#20869;&#65289;\&#23616;&#31561;&#22577;&#21578;\07&#24180;&#24230;\&#20837;&#26413;&#31561;&#30435;&#35222;&#22996;&#21729;&#20250;\12.22&#24180;&#24230;&#12288;&#31532;1&#22238;&#29992;\1.&#20316;&#26989;&#65288;&#25277;&#20986;&#65289;\0.&#20844;&#34920;&#28168;&#12415;&#19968;&#35239;\&#23616;&#25552;&#20986;&#29992;\&#24180;&#24230;&#30906;&#23450;&#20998;\&#12304;&#31246;&#38306;&#29256;&#12305;&#24179;&#25104;22&#24180;&#24230;&#22865;&#32004;&#29366;&#27841;&#35519;&#26619;&#31080;&#65288;&#31246;&#38306;&#65289;&#24179;&#25104;22&#24180;4&#26376;&#65374;6&#26376;&#20998;.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1bsom1201\&#20250;&#35336;&#35506;\&#12304;&#31532;&#65301;&#20837;&#26413;&#31561;&#30435;&#35222;&#21729;&#20250;&#31574;&#23450;&#12305;\&#65298;&#65302;&#24180;&#24230;\&#31532;1&#22238;\1&#25277;&#20986;&#36039;&#26009;&#20316;&#25104;&#20316;&#26989;\5&#27178;&#27996;&#12363;&#12425;\&#65288;&#35330;&#27491;&#65289;&#12304;&#27178;&#27996;4&#26376;&#12305;&#24179;&#25104;26&#24180;&#24230;&#22865;&#32004;&#29366;&#27841;&#35519;&#26619;&#31080;.xlsx"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2b012123\&#32076;&#29702;&#20418;\&#65296;&#65298;&#34892;&#25919;&#25991;&#26360;&#65288;&#65297;&#24180;&#26410;&#28288;&#65289;\&#65296;&#65296;&#22519;&#21209;&#21442;&#32771;&#36039;&#26009;&#38598;\(1)&#12304;&#37325;&#35201;&#12305;&#21508;&#31278;&#35519;&#26619;&#65288;&#38306;&#31246;&#23616;&#12289;&#31246;&#38306;&#65289;\&#39640;&#27211;&#20418;&#38263;\&#38306;&#31246;&#23616;\26.11.26%20&#24179;&#25104;26&#24180;&#24230;&#22865;&#32004;&#29366;&#27841;&#35519;&#26619;&#31080;&#65288;10&#26376;&#20998;&#65289;&#12398;&#20316;&#25104;&#12395;&#12388;&#12356;&#12390;\&#22238;&#22577;\&#9678;3_&#27178;&#27996;.xlsx"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1bsom1201\&#20250;&#35336;&#35506;\&#32076;&#29702;&#20418;\&#32076;&#29702;&#20027;&#20219;\06.&#22865;&#32004;&#20844;&#34920;&#12539;&#22865;&#32004;&#29366;&#27841;&#35519;&#26619;&#31080;\27&#24180;&#24230;\&#65298;&#27598;&#26376;&#20316;&#26989;\&#65302;&#26376;\4&#23616;&#12408;\03_&#24179;&#25104;27&#24180;&#24230;&#22865;&#32004;&#29366;&#27841;&#35519;&#26619;&#31080;&#12288;6&#26376;&#20998;.xlsx"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1bsom1201\&#20250;&#35336;&#35506;\&#32076;&#29702;&#20418;\&#32076;&#29702;&#20027;&#20219;\06.&#22865;&#32004;&#20844;&#34920;&#12539;&#22865;&#32004;&#29366;&#27841;&#35519;&#26619;&#31080;\27&#24180;&#24230;\&#65298;&#27598;&#26376;&#20316;&#26989;\&#65300;&#26376;\6&#25171;&#12385;&#36820;&#12375;\2_&#26481;&#2014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１年７～９月分契約状況調査票"/>
      <sheetName val="契約状況コード表"/>
    </sheetNames>
    <sheetDataSet>
      <sheetData sheetId="1">
        <row r="6">
          <cell r="M6" t="str">
            <v>①公表</v>
          </cell>
        </row>
        <row r="7">
          <cell r="M7" t="str">
            <v>②同種の他の契約の予定価格を類推される恐れがあるため公表しない</v>
          </cell>
        </row>
        <row r="8">
          <cell r="M8" t="str">
            <v>③その他</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東京・横浜総括表（様式１）"/>
      <sheetName val="東京総括表（様式１）"/>
      <sheetName val="横浜総括表（様式１）"/>
      <sheetName val="横浜別記様式 2（競争入札（公共工事））"/>
      <sheetName val="横浜別記様式 3（随意契約（公共工事））"/>
      <sheetName val="横浜別記様式 4（競争入札（物品役務等））"/>
      <sheetName val="横浜別記様式 5（随意契約（物品役務等））"/>
      <sheetName val="横浜別記様式 6（応札（応募）業者数1者関連）"/>
    </sheetNames>
    <sheetDataSet>
      <sheetData sheetId="0">
        <row r="3">
          <cell r="F3" t="str">
            <v>（審議対象期間　平成30年7月1日～平成30年9月30日）</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平成２１年４-３月分契約状況調査票"/>
      <sheetName val="契約状況コード表"/>
      <sheetName val="訂正履歴"/>
    </sheetNames>
    <sheetDataSet>
      <sheetData sheetId="1">
        <row r="6">
          <cell r="M6" t="str">
            <v>①公表</v>
          </cell>
        </row>
        <row r="7">
          <cell r="M7" t="str">
            <v>②同種の他の契約の予定価格を類推される恐れがあるため公表しない</v>
          </cell>
        </row>
        <row r="8">
          <cell r="M8" t="str">
            <v>③その他</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訂正履歴"/>
      <sheetName val="平成２２年４月分契約状況調査票"/>
      <sheetName val="契約状況コード表"/>
    </sheetNames>
    <sheetDataSet>
      <sheetData sheetId="2">
        <row r="6">
          <cell r="M6" t="str">
            <v>①公表</v>
          </cell>
        </row>
        <row r="7">
          <cell r="M7" t="str">
            <v>②同種の他の契約の予定価格を類推されるおそれがあるため公表しない</v>
          </cell>
        </row>
        <row r="8">
          <cell r="M8" t="str">
            <v>③国の事務又は事業に支障を生じるおそれがるため公表しない</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平成２２年６月分契約状況調査票"/>
      <sheetName val="契約状況コード表"/>
    </sheetNames>
    <sheetDataSet>
      <sheetData sheetId="1">
        <row r="6">
          <cell r="F6" t="str">
            <v>①一般競争入札</v>
          </cell>
        </row>
        <row r="7">
          <cell r="F7" t="str">
            <v>②一般競争入札（総合評価方式）</v>
          </cell>
        </row>
        <row r="8">
          <cell r="F8" t="str">
            <v>③随意契約（企画競争有り）</v>
          </cell>
        </row>
        <row r="9">
          <cell r="F9" t="str">
            <v>④随意契約（企画競争無し）</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訂正履歴"/>
      <sheetName val="平成２２年４～６月分契約状況調査票"/>
      <sheetName val="契約状況コード表"/>
    </sheetNames>
    <sheetDataSet>
      <sheetData sheetId="2">
        <row r="6">
          <cell r="G6" t="str">
            <v>①会計法等29条の3第4項（契約の性質又は目的が競争を許さない場合）</v>
          </cell>
        </row>
        <row r="7">
          <cell r="G7" t="str">
            <v>②会計法第29条の3第4項（緊急の必要により競争に付することができない場合）</v>
          </cell>
        </row>
        <row r="8">
          <cell r="G8" t="str">
            <v>③会計法第29条の3第4項（競争に付することが国に不利と認められる場合）</v>
          </cell>
        </row>
        <row r="9">
          <cell r="G9" t="str">
            <v>④予決令第99条第1号（国の行為を秘密にする必要があるとき）</v>
          </cell>
        </row>
        <row r="10">
          <cell r="G10" t="str">
            <v>⑤予決令第99条第8号（運送又は保管をさせるとき）</v>
          </cell>
        </row>
        <row r="11">
          <cell r="G11" t="str">
            <v>⑥予決令第99条第9号（沖縄振興開発金融公庫その他特別の法律により特別の設立行為をもって設立された法人のうち財務大臣の指定するものとの間で契約をするとき。）</v>
          </cell>
        </row>
        <row r="12">
          <cell r="G12" t="str">
            <v>⑦予決令第99条第15号（外国で契約をするとき）</v>
          </cell>
        </row>
        <row r="13">
          <cell r="G13" t="str">
            <v>⑧予決令第99条第16号（都道府県及び市町村その他の公法人、公益法人、農業協同組合、農業協同組合連合会又は慈善のため設立した救済施設から直接に物件を買い入れ又は借り入れるとき）</v>
          </cell>
        </row>
        <row r="14">
          <cell r="G14" t="str">
            <v>⑨予決令第99条第17号（開拓地域内における土木工事をその入植者の共同請負に付するとき）</v>
          </cell>
        </row>
        <row r="15">
          <cell r="G15" t="str">
            <v>⑩予決令第99条第18号（事業協同組合、事業協同小組合若しくは協同組合連合会又は商工組合若しくは商工組合連合会の保護育成のためこれらの者から直接に物件を買い入れるとき）</v>
          </cell>
        </row>
        <row r="16">
          <cell r="G16" t="str">
            <v>⑪予決令第99条第20号（産業又は開拓事業の保護奨励のため、必要な物件を売り払い若しくは貸し付け、又は生産者から直接にその生産に係る物品を買い入れるとき）</v>
          </cell>
        </row>
        <row r="17">
          <cell r="G17" t="str">
            <v>⑫予決令第99条第23号（事業経営上の特別の必要に基づき、物品を買い入れ若しくは製造させ、造林をさせ又は土地若しくは建物を借り入れるとき）</v>
          </cell>
        </row>
        <row r="18">
          <cell r="G18" t="str">
            <v>⑬予決令第99条第24号（法律又は政令の規定により問屋業者に販売を委託し又は販売させるとき）</v>
          </cell>
        </row>
        <row r="19">
          <cell r="G19" t="str">
            <v>⑭予決令第99条の2（競争に付しても入札者がないとき、又は再度の入札をしても落札者がないとき）</v>
          </cell>
        </row>
        <row r="20">
          <cell r="G20" t="str">
            <v>⑮予決令第99条の3（落札者が契約を結ばないとき）</v>
          </cell>
        </row>
        <row r="21">
          <cell r="G21" t="str">
            <v>⑯その他（上記以外の法令に基づくもの）</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平成２６年４月分契約状況調査票"/>
      <sheetName val="契約状況コード表"/>
    </sheetNames>
    <sheetDataSet>
      <sheetData sheetId="1">
        <row r="5">
          <cell r="C5" t="str">
            <v>他官署で入札を実施したため</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平成２６年８月分契約状況調査票"/>
      <sheetName val="契約状況コード表"/>
    </sheetNames>
    <sheetDataSet>
      <sheetData sheetId="1">
        <row r="5">
          <cell r="B5" t="str">
            <v>①一般競争入札</v>
          </cell>
        </row>
        <row r="6">
          <cell r="B6" t="str">
            <v>②一般競争入札（総合評価方式）</v>
          </cell>
        </row>
        <row r="7">
          <cell r="B7" t="str">
            <v>③随意契約（企画競争有り）</v>
          </cell>
        </row>
        <row r="8">
          <cell r="B8" t="str">
            <v>④随意契約（企画競争無し）</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平成２７年○月分契約状況調査票"/>
      <sheetName val="契約状況コード表"/>
    </sheetNames>
    <sheetDataSet>
      <sheetData sheetId="1">
        <row r="5">
          <cell r="E5" t="str">
            <v>①公表</v>
          </cell>
        </row>
        <row r="6">
          <cell r="E6" t="str">
            <v>②同種の他の契約の予定価格を類推されるおそれがあるため公表しない</v>
          </cell>
        </row>
        <row r="7">
          <cell r="E7" t="str">
            <v>③その他</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平成２７年４月分契約状況調査票 (印刷)"/>
      <sheetName val="平成２７年４月分契約状況調査票"/>
      <sheetName val="契約状況コード表"/>
      <sheetName val="平成２７年４月分契約状況調査票 (2)"/>
    </sheetNames>
    <sheetDataSet>
      <sheetData sheetId="2">
        <row r="5">
          <cell r="H5"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7030A0"/>
  </sheetPr>
  <dimension ref="A1:I24"/>
  <sheetViews>
    <sheetView tabSelected="1" zoomScalePageLayoutView="0" workbookViewId="0" topLeftCell="A1">
      <selection activeCell="M11" sqref="M11"/>
    </sheetView>
  </sheetViews>
  <sheetFormatPr defaultColWidth="9.00390625" defaultRowHeight="13.5"/>
  <cols>
    <col min="1" max="1" width="7.625" style="26" customWidth="1"/>
    <col min="2" max="2" width="36.125" style="26" bestFit="1" customWidth="1"/>
    <col min="3" max="3" width="26.625" style="26" customWidth="1"/>
    <col min="4" max="4" width="1.875" style="26" customWidth="1"/>
    <col min="5" max="5" width="3.50390625" style="26" customWidth="1"/>
    <col min="6" max="6" width="26.625" style="26" customWidth="1"/>
    <col min="7" max="7" width="1.875" style="26" customWidth="1"/>
    <col min="8" max="8" width="3.50390625" style="26" customWidth="1"/>
    <col min="9" max="9" width="25.875" style="26" customWidth="1"/>
    <col min="10" max="16384" width="9.00390625" style="26" customWidth="1"/>
  </cols>
  <sheetData>
    <row r="1" spans="1:2" ht="24" customHeight="1">
      <c r="A1" s="235" t="s">
        <v>32</v>
      </c>
      <c r="B1" s="235"/>
    </row>
    <row r="2" spans="1:9" ht="24" customHeight="1">
      <c r="A2" s="236" t="s">
        <v>47</v>
      </c>
      <c r="B2" s="236"/>
      <c r="C2" s="236"/>
      <c r="D2" s="236"/>
      <c r="E2" s="236"/>
      <c r="F2" s="236"/>
      <c r="G2" s="236"/>
      <c r="H2" s="236"/>
      <c r="I2" s="236"/>
    </row>
    <row r="3" spans="1:9" ht="24" customHeight="1" thickBot="1">
      <c r="A3" s="237" t="s">
        <v>52</v>
      </c>
      <c r="B3" s="237"/>
      <c r="F3" s="238" t="s">
        <v>69</v>
      </c>
      <c r="G3" s="238"/>
      <c r="H3" s="238"/>
      <c r="I3" s="238"/>
    </row>
    <row r="4" spans="1:9" ht="28.5" customHeight="1" thickBot="1">
      <c r="A4" s="239" t="s">
        <v>48</v>
      </c>
      <c r="B4" s="240"/>
      <c r="C4" s="239" t="s">
        <v>49</v>
      </c>
      <c r="D4" s="241"/>
      <c r="E4" s="240"/>
      <c r="F4" s="239" t="s">
        <v>34</v>
      </c>
      <c r="G4" s="241"/>
      <c r="H4" s="240"/>
      <c r="I4" s="24" t="s">
        <v>35</v>
      </c>
    </row>
    <row r="5" spans="1:9" ht="24" customHeight="1">
      <c r="A5" s="231" t="s">
        <v>36</v>
      </c>
      <c r="B5" s="232"/>
      <c r="C5" s="27">
        <f>'東京総括表（様式１）'!C5+'横浜総括表（様式１）'!C5</f>
        <v>78</v>
      </c>
      <c r="D5" s="1"/>
      <c r="E5" s="2" t="s">
        <v>50</v>
      </c>
      <c r="F5" s="27">
        <f>'東京総括表（様式１）'!F5+'横浜総括表（様式１）'!F5</f>
        <v>14</v>
      </c>
      <c r="G5" s="1"/>
      <c r="H5" s="2" t="s">
        <v>50</v>
      </c>
      <c r="I5" s="229"/>
    </row>
    <row r="6" spans="1:9" ht="24" customHeight="1">
      <c r="A6" s="233" t="s">
        <v>37</v>
      </c>
      <c r="B6" s="234"/>
      <c r="C6" s="3"/>
      <c r="D6" s="1"/>
      <c r="E6" s="2"/>
      <c r="F6" s="3"/>
      <c r="G6" s="1"/>
      <c r="H6" s="2"/>
      <c r="I6" s="218"/>
    </row>
    <row r="7" spans="1:9" ht="24" customHeight="1">
      <c r="A7" s="233" t="s">
        <v>38</v>
      </c>
      <c r="B7" s="234"/>
      <c r="C7" s="27">
        <f>'東京総括表（様式１）'!C7+'横浜総括表（様式１）'!C7</f>
        <v>4</v>
      </c>
      <c r="D7" s="1"/>
      <c r="E7" s="2" t="s">
        <v>50</v>
      </c>
      <c r="F7" s="27">
        <f>'東京総括表（様式１）'!F7+'横浜総括表（様式１）'!F7</f>
        <v>3</v>
      </c>
      <c r="G7" s="1"/>
      <c r="H7" s="2" t="s">
        <v>50</v>
      </c>
      <c r="I7" s="218"/>
    </row>
    <row r="8" spans="1:9" ht="24" customHeight="1">
      <c r="A8" s="233" t="s">
        <v>39</v>
      </c>
      <c r="B8" s="234"/>
      <c r="C8" s="27">
        <f>'東京総括表（様式１）'!C8+'横浜総括表（様式１）'!C8</f>
        <v>0</v>
      </c>
      <c r="D8" s="1"/>
      <c r="E8" s="2" t="s">
        <v>50</v>
      </c>
      <c r="F8" s="27">
        <f>'東京総括表（様式１）'!F8+'横浜総括表（様式１）'!F8</f>
        <v>0</v>
      </c>
      <c r="G8" s="1"/>
      <c r="H8" s="2" t="s">
        <v>50</v>
      </c>
      <c r="I8" s="218"/>
    </row>
    <row r="9" spans="1:9" ht="24" customHeight="1">
      <c r="A9" s="233" t="s">
        <v>40</v>
      </c>
      <c r="B9" s="234"/>
      <c r="C9" s="27">
        <f>'東京総括表（様式１）'!C9+'横浜総括表（様式１）'!C9</f>
        <v>24</v>
      </c>
      <c r="D9" s="1"/>
      <c r="E9" s="2" t="s">
        <v>50</v>
      </c>
      <c r="F9" s="27">
        <f>'東京総括表（様式１）'!F9+'横浜総括表（様式１）'!F9</f>
        <v>5</v>
      </c>
      <c r="G9" s="1"/>
      <c r="H9" s="2" t="s">
        <v>50</v>
      </c>
      <c r="I9" s="218"/>
    </row>
    <row r="10" spans="1:9" ht="24" customHeight="1">
      <c r="A10" s="233" t="s">
        <v>41</v>
      </c>
      <c r="B10" s="234"/>
      <c r="C10" s="27">
        <f>'東京総括表（様式１）'!C10+'横浜総括表（様式１）'!C10</f>
        <v>50</v>
      </c>
      <c r="D10" s="1"/>
      <c r="E10" s="2" t="s">
        <v>50</v>
      </c>
      <c r="F10" s="27">
        <f>'東京総括表（様式１）'!F10+'横浜総括表（様式１）'!F10</f>
        <v>6</v>
      </c>
      <c r="G10" s="1"/>
      <c r="H10" s="2" t="s">
        <v>50</v>
      </c>
      <c r="I10" s="218"/>
    </row>
    <row r="11" spans="1:9" ht="24" customHeight="1" thickBot="1">
      <c r="A11" s="233"/>
      <c r="B11" s="234"/>
      <c r="C11" s="4"/>
      <c r="D11" s="5"/>
      <c r="E11" s="6"/>
      <c r="F11" s="4"/>
      <c r="G11" s="5"/>
      <c r="H11" s="6"/>
      <c r="I11" s="219"/>
    </row>
    <row r="12" spans="1:9" ht="24" customHeight="1">
      <c r="A12" s="218"/>
      <c r="B12" s="25" t="s">
        <v>42</v>
      </c>
      <c r="C12" s="27">
        <f>'東京総括表（様式１）'!C12+'横浜総括表（様式１）'!C12</f>
        <v>14</v>
      </c>
      <c r="D12" s="1"/>
      <c r="E12" s="2" t="s">
        <v>50</v>
      </c>
      <c r="F12" s="220"/>
      <c r="G12" s="221"/>
      <c r="H12" s="222"/>
      <c r="I12" s="229"/>
    </row>
    <row r="13" spans="1:9" ht="24" customHeight="1">
      <c r="A13" s="218"/>
      <c r="B13" s="23" t="s">
        <v>37</v>
      </c>
      <c r="C13" s="3"/>
      <c r="D13" s="1"/>
      <c r="E13" s="2"/>
      <c r="F13" s="223"/>
      <c r="G13" s="224"/>
      <c r="H13" s="225"/>
      <c r="I13" s="218"/>
    </row>
    <row r="14" spans="1:9" ht="24" customHeight="1">
      <c r="A14" s="218"/>
      <c r="B14" s="23" t="s">
        <v>43</v>
      </c>
      <c r="C14" s="27">
        <f>'東京総括表（様式１）'!C14+'横浜総括表（様式１）'!C14</f>
        <v>8</v>
      </c>
      <c r="D14" s="1"/>
      <c r="E14" s="2" t="s">
        <v>50</v>
      </c>
      <c r="F14" s="223"/>
      <c r="G14" s="224"/>
      <c r="H14" s="225"/>
      <c r="I14" s="218"/>
    </row>
    <row r="15" spans="1:9" ht="24" customHeight="1">
      <c r="A15" s="218"/>
      <c r="B15" s="23" t="s">
        <v>44</v>
      </c>
      <c r="C15" s="27">
        <f>'東京総括表（様式１）'!C15+'横浜総括表（様式１）'!C15</f>
        <v>0</v>
      </c>
      <c r="D15" s="1"/>
      <c r="E15" s="2" t="s">
        <v>50</v>
      </c>
      <c r="F15" s="223"/>
      <c r="G15" s="224"/>
      <c r="H15" s="225"/>
      <c r="I15" s="218"/>
    </row>
    <row r="16" spans="1:9" ht="24" customHeight="1">
      <c r="A16" s="218"/>
      <c r="B16" s="23" t="s">
        <v>45</v>
      </c>
      <c r="C16" s="27">
        <f>'東京総括表（様式１）'!C16+'横浜総括表（様式１）'!C16</f>
        <v>6</v>
      </c>
      <c r="D16" s="1"/>
      <c r="E16" s="2" t="s">
        <v>50</v>
      </c>
      <c r="F16" s="223"/>
      <c r="G16" s="224"/>
      <c r="H16" s="225"/>
      <c r="I16" s="218"/>
    </row>
    <row r="17" spans="1:9" ht="24" customHeight="1">
      <c r="A17" s="218"/>
      <c r="B17" s="23" t="s">
        <v>46</v>
      </c>
      <c r="C17" s="27">
        <f>'東京総括表（様式１）'!C17+'横浜総括表（様式１）'!C17</f>
        <v>0</v>
      </c>
      <c r="D17" s="1"/>
      <c r="E17" s="2" t="s">
        <v>50</v>
      </c>
      <c r="F17" s="223"/>
      <c r="G17" s="224"/>
      <c r="H17" s="225"/>
      <c r="I17" s="218"/>
    </row>
    <row r="18" spans="1:9" ht="24" customHeight="1">
      <c r="A18" s="218"/>
      <c r="B18" s="7"/>
      <c r="C18" s="8"/>
      <c r="D18" s="1"/>
      <c r="E18" s="2"/>
      <c r="F18" s="223"/>
      <c r="G18" s="224"/>
      <c r="H18" s="225"/>
      <c r="I18" s="218"/>
    </row>
    <row r="19" spans="1:9" ht="24" customHeight="1">
      <c r="A19" s="218"/>
      <c r="B19" s="7"/>
      <c r="C19" s="8"/>
      <c r="D19" s="1"/>
      <c r="E19" s="2"/>
      <c r="F19" s="223"/>
      <c r="G19" s="224"/>
      <c r="H19" s="225"/>
      <c r="I19" s="218"/>
    </row>
    <row r="20" spans="1:9" ht="24" customHeight="1">
      <c r="A20" s="218"/>
      <c r="B20" s="7"/>
      <c r="C20" s="8"/>
      <c r="D20" s="1"/>
      <c r="E20" s="2"/>
      <c r="F20" s="223"/>
      <c r="G20" s="224"/>
      <c r="H20" s="225"/>
      <c r="I20" s="218"/>
    </row>
    <row r="21" spans="1:9" ht="24" customHeight="1" thickBot="1">
      <c r="A21" s="219"/>
      <c r="B21" s="9"/>
      <c r="C21" s="4"/>
      <c r="D21" s="5"/>
      <c r="E21" s="6"/>
      <c r="F21" s="226"/>
      <c r="G21" s="227"/>
      <c r="H21" s="228"/>
      <c r="I21" s="219"/>
    </row>
    <row r="22" spans="1:9" ht="24" customHeight="1">
      <c r="A22" s="230" t="s">
        <v>55</v>
      </c>
      <c r="B22" s="230"/>
      <c r="C22" s="230"/>
      <c r="D22" s="230"/>
      <c r="E22" s="230"/>
      <c r="F22" s="230"/>
      <c r="G22" s="230"/>
      <c r="H22" s="230"/>
      <c r="I22" s="230"/>
    </row>
    <row r="23" ht="13.5">
      <c r="A23" s="28"/>
    </row>
    <row r="24" ht="13.5">
      <c r="A24" s="28"/>
    </row>
  </sheetData>
  <sheetProtection/>
  <mergeCells count="19">
    <mergeCell ref="A10:B10"/>
    <mergeCell ref="A11:B11"/>
    <mergeCell ref="A1:B1"/>
    <mergeCell ref="A2:I2"/>
    <mergeCell ref="A3:B3"/>
    <mergeCell ref="F3:I3"/>
    <mergeCell ref="A4:B4"/>
    <mergeCell ref="C4:E4"/>
    <mergeCell ref="F4:H4"/>
    <mergeCell ref="A12:A21"/>
    <mergeCell ref="F12:H21"/>
    <mergeCell ref="I12:I21"/>
    <mergeCell ref="A22:I22"/>
    <mergeCell ref="A5:B5"/>
    <mergeCell ref="I5:I11"/>
    <mergeCell ref="A6:B6"/>
    <mergeCell ref="A7:B7"/>
    <mergeCell ref="A8:B8"/>
    <mergeCell ref="A9:B9"/>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pageSetUpPr fitToPage="1"/>
  </sheetPr>
  <dimension ref="A1:L14"/>
  <sheetViews>
    <sheetView view="pageBreakPreview" zoomScale="85" zoomScaleSheetLayoutView="85" workbookViewId="0" topLeftCell="A1">
      <selection activeCell="O6" sqref="O6"/>
    </sheetView>
  </sheetViews>
  <sheetFormatPr defaultColWidth="9.00390625" defaultRowHeight="13.5"/>
  <cols>
    <col min="1" max="1" width="25.625" style="11" customWidth="1"/>
    <col min="2" max="2" width="27.25390625" style="163" customWidth="1"/>
    <col min="3" max="3" width="14.375" style="11" customWidth="1"/>
    <col min="4" max="5" width="16.125" style="11" customWidth="1"/>
    <col min="6" max="6" width="23.25390625" style="11" customWidth="1"/>
    <col min="7" max="7" width="12.625" style="11" customWidth="1"/>
    <col min="8" max="8" width="12.625" style="163" customWidth="1"/>
    <col min="9" max="9" width="8.00390625" style="163" customWidth="1"/>
    <col min="10" max="10" width="6.50390625" style="11" bestFit="1" customWidth="1"/>
    <col min="11" max="11" width="6.50390625" style="11" customWidth="1"/>
    <col min="12" max="12" width="13.75390625" style="11" customWidth="1"/>
    <col min="13" max="16384" width="9.00390625" style="11" customWidth="1"/>
  </cols>
  <sheetData>
    <row r="1" ht="13.5">
      <c r="A1" s="10" t="s">
        <v>26</v>
      </c>
    </row>
    <row r="2" spans="1:12" ht="13.5">
      <c r="A2" s="236" t="s">
        <v>27</v>
      </c>
      <c r="B2" s="236"/>
      <c r="C2" s="236"/>
      <c r="D2" s="236"/>
      <c r="E2" s="236"/>
      <c r="F2" s="236"/>
      <c r="G2" s="236"/>
      <c r="H2" s="236"/>
      <c r="I2" s="236"/>
      <c r="J2" s="236"/>
      <c r="K2" s="236"/>
      <c r="L2" s="236"/>
    </row>
    <row r="4" spans="1:12" ht="21" customHeight="1">
      <c r="A4" s="10" t="str">
        <f>'横浜別記様式 2（競争入札（公共工事））'!A4</f>
        <v>（部局名：横浜税関）</v>
      </c>
      <c r="B4" s="176"/>
      <c r="C4" s="10"/>
      <c r="D4" s="10"/>
      <c r="E4" s="10"/>
      <c r="F4" s="250" t="str">
        <f>'横浜別記様式 2（競争入札（公共工事））'!F4:K4</f>
        <v>（審議対象期間　平成30年7月1日～平成30年9月30日）</v>
      </c>
      <c r="G4" s="250"/>
      <c r="H4" s="250"/>
      <c r="I4" s="250"/>
      <c r="J4" s="250"/>
      <c r="K4" s="250"/>
      <c r="L4" s="250"/>
    </row>
    <row r="5" spans="1:12" s="13" customFormat="1" ht="47.25" customHeight="1">
      <c r="A5" s="41" t="s">
        <v>25</v>
      </c>
      <c r="B5" s="41" t="s">
        <v>2</v>
      </c>
      <c r="C5" s="41" t="s">
        <v>5</v>
      </c>
      <c r="D5" s="41" t="s">
        <v>7</v>
      </c>
      <c r="E5" s="41" t="s">
        <v>60</v>
      </c>
      <c r="F5" s="41" t="s">
        <v>30</v>
      </c>
      <c r="G5" s="41" t="s">
        <v>8</v>
      </c>
      <c r="H5" s="41" t="s">
        <v>3</v>
      </c>
      <c r="I5" s="41" t="s">
        <v>9</v>
      </c>
      <c r="J5" s="41" t="s">
        <v>56</v>
      </c>
      <c r="K5" s="41" t="s">
        <v>31</v>
      </c>
      <c r="L5" s="41" t="s">
        <v>4</v>
      </c>
    </row>
    <row r="6" spans="1:12" s="66" customFormat="1" ht="141" customHeight="1">
      <c r="A6" s="177"/>
      <c r="B6" s="178"/>
      <c r="C6" s="179"/>
      <c r="D6" s="177"/>
      <c r="E6" s="177"/>
      <c r="F6" s="180"/>
      <c r="G6" s="181"/>
      <c r="H6" s="182"/>
      <c r="I6" s="183"/>
      <c r="J6" s="179"/>
      <c r="K6" s="179"/>
      <c r="L6" s="184"/>
    </row>
    <row r="7" spans="1:12" s="29" customFormat="1" ht="141" customHeight="1" hidden="1">
      <c r="A7" s="185"/>
      <c r="B7" s="186"/>
      <c r="C7" s="187"/>
      <c r="D7" s="185"/>
      <c r="E7" s="185"/>
      <c r="F7" s="188"/>
      <c r="G7" s="189"/>
      <c r="H7" s="190"/>
      <c r="I7" s="191"/>
      <c r="J7" s="187"/>
      <c r="K7" s="187"/>
      <c r="L7" s="192"/>
    </row>
    <row r="8" spans="4:10" ht="13.5">
      <c r="D8" s="37"/>
      <c r="E8" s="37"/>
      <c r="J8" s="38"/>
    </row>
    <row r="9" spans="1:12" ht="25.5" customHeight="1">
      <c r="A9" s="242" t="s">
        <v>13</v>
      </c>
      <c r="B9" s="242"/>
      <c r="C9" s="242"/>
      <c r="D9" s="242"/>
      <c r="E9" s="242"/>
      <c r="F9" s="242"/>
      <c r="G9" s="242"/>
      <c r="H9" s="242"/>
      <c r="I9" s="242"/>
      <c r="J9" s="242"/>
      <c r="K9" s="242"/>
      <c r="L9" s="244"/>
    </row>
    <row r="10" spans="1:12" ht="30" customHeight="1">
      <c r="A10" s="245" t="s">
        <v>57</v>
      </c>
      <c r="B10" s="246"/>
      <c r="C10" s="246"/>
      <c r="D10" s="246"/>
      <c r="E10" s="246"/>
      <c r="F10" s="246"/>
      <c r="G10" s="246"/>
      <c r="H10" s="246"/>
      <c r="I10" s="246"/>
      <c r="J10" s="246"/>
      <c r="K10" s="246"/>
      <c r="L10" s="14"/>
    </row>
    <row r="11" spans="1:12" ht="26.25" customHeight="1">
      <c r="A11" s="14" t="s">
        <v>58</v>
      </c>
      <c r="B11" s="15"/>
      <c r="C11" s="14"/>
      <c r="D11" s="14"/>
      <c r="E11" s="14"/>
      <c r="F11" s="14"/>
      <c r="G11" s="14"/>
      <c r="H11" s="15"/>
      <c r="I11" s="15"/>
      <c r="J11" s="14"/>
      <c r="K11" s="14"/>
      <c r="L11" s="166"/>
    </row>
    <row r="12" spans="1:12" ht="26.25" customHeight="1">
      <c r="A12" s="14" t="s">
        <v>59</v>
      </c>
      <c r="B12" s="15"/>
      <c r="C12" s="14"/>
      <c r="D12" s="14"/>
      <c r="E12" s="14"/>
      <c r="F12" s="14"/>
      <c r="G12" s="14"/>
      <c r="H12" s="15"/>
      <c r="I12" s="15"/>
      <c r="J12" s="14"/>
      <c r="K12" s="14"/>
      <c r="L12" s="166"/>
    </row>
    <row r="14" spans="4:5" ht="13.5">
      <c r="D14" s="14"/>
      <c r="E14" s="14"/>
    </row>
  </sheetData>
  <sheetProtection/>
  <autoFilter ref="A5:L5"/>
  <mergeCells count="4">
    <mergeCell ref="A2:L2"/>
    <mergeCell ref="F4:L4"/>
    <mergeCell ref="A9:L9"/>
    <mergeCell ref="A10:K10"/>
  </mergeCells>
  <printOptions horizontalCentered="1"/>
  <pageMargins left="0.984251968503937" right="0.984251968503937" top="0.9448818897637796" bottom="0.4330708661417323" header="0.35433070866141736" footer="0.31496062992125984"/>
  <pageSetup fitToHeight="1" fitToWidth="1" horizontalDpi="600" verticalDpi="600" orientation="landscape" paperSize="9" scale="69" r:id="rId2"/>
  <headerFooter alignWithMargins="0">
    <oddFooter>&amp;C横浜-別記様式3（&amp;P/&amp;N）</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1:L16"/>
  <sheetViews>
    <sheetView view="pageBreakPreview" zoomScale="85" zoomScaleSheetLayoutView="85" workbookViewId="0" topLeftCell="A1">
      <pane xSplit="1" ySplit="5" topLeftCell="B6" activePane="bottomRight" state="frozen"/>
      <selection pane="topLeft" activeCell="C18" sqref="C18"/>
      <selection pane="topRight" activeCell="C18" sqref="C18"/>
      <selection pane="bottomLeft" activeCell="C18" sqref="C18"/>
      <selection pane="bottomRight" activeCell="P8" sqref="P8"/>
    </sheetView>
  </sheetViews>
  <sheetFormatPr defaultColWidth="9.00390625" defaultRowHeight="13.5"/>
  <cols>
    <col min="1" max="1" width="28.375" style="30" customWidth="1"/>
    <col min="2" max="2" width="24.125" style="167" customWidth="1"/>
    <col min="3" max="3" width="16.625" style="31" customWidth="1"/>
    <col min="4" max="5" width="16.625" style="30" customWidth="1"/>
    <col min="6" max="6" width="18.625" style="30" customWidth="1"/>
    <col min="7" max="7" width="16.625" style="167" customWidth="1"/>
    <col min="8" max="8" width="16.625" style="30" customWidth="1"/>
    <col min="9" max="9" width="7.625" style="30" customWidth="1"/>
    <col min="10" max="10" width="7.625" style="39" customWidth="1"/>
    <col min="11" max="11" width="12.75390625" style="30" bestFit="1" customWidth="1"/>
    <col min="12" max="16384" width="9.00390625" style="11" customWidth="1"/>
  </cols>
  <sheetData>
    <row r="1" ht="13.5">
      <c r="A1" s="30" t="s">
        <v>14</v>
      </c>
    </row>
    <row r="2" spans="1:11" ht="13.5">
      <c r="A2" s="247" t="s">
        <v>11</v>
      </c>
      <c r="B2" s="247"/>
      <c r="C2" s="247"/>
      <c r="D2" s="247"/>
      <c r="E2" s="247"/>
      <c r="F2" s="247"/>
      <c r="G2" s="247"/>
      <c r="H2" s="247"/>
      <c r="I2" s="247"/>
      <c r="J2" s="247"/>
      <c r="K2" s="247"/>
    </row>
    <row r="4" spans="1:11" ht="21" customHeight="1">
      <c r="A4" s="194" t="str">
        <f>'横浜別記様式 3（随意契約（公共工事））'!A4</f>
        <v>（部局名：横浜税関）</v>
      </c>
      <c r="B4" s="195"/>
      <c r="C4" s="194"/>
      <c r="D4" s="194"/>
      <c r="E4" s="194"/>
      <c r="F4" s="253" t="str">
        <f>'横浜総括表（様式１）'!F3:I3</f>
        <v>（審議対象期間　平成30年7月1日～平成30年9月30日）</v>
      </c>
      <c r="G4" s="253"/>
      <c r="H4" s="253"/>
      <c r="I4" s="253"/>
      <c r="J4" s="253"/>
      <c r="K4" s="253"/>
    </row>
    <row r="5" spans="1:11" s="13" customFormat="1" ht="47.25" customHeight="1">
      <c r="A5" s="41" t="s">
        <v>6</v>
      </c>
      <c r="B5" s="41" t="s">
        <v>2</v>
      </c>
      <c r="C5" s="41" t="s">
        <v>5</v>
      </c>
      <c r="D5" s="41" t="s">
        <v>7</v>
      </c>
      <c r="E5" s="41" t="s">
        <v>60</v>
      </c>
      <c r="F5" s="41" t="s">
        <v>10</v>
      </c>
      <c r="G5" s="41" t="s">
        <v>8</v>
      </c>
      <c r="H5" s="41" t="s">
        <v>3</v>
      </c>
      <c r="I5" s="41" t="s">
        <v>9</v>
      </c>
      <c r="J5" s="41" t="s">
        <v>56</v>
      </c>
      <c r="K5" s="41" t="s">
        <v>4</v>
      </c>
    </row>
    <row r="6" spans="1:12" s="62" customFormat="1" ht="67.5">
      <c r="A6" s="168" t="s">
        <v>206</v>
      </c>
      <c r="B6" s="168" t="s">
        <v>197</v>
      </c>
      <c r="C6" s="170">
        <v>43292</v>
      </c>
      <c r="D6" s="169" t="s">
        <v>207</v>
      </c>
      <c r="E6" s="171">
        <v>4030001006097</v>
      </c>
      <c r="F6" s="196" t="s">
        <v>208</v>
      </c>
      <c r="G6" s="175" t="s">
        <v>65</v>
      </c>
      <c r="H6" s="197">
        <v>6864264</v>
      </c>
      <c r="I6" s="174" t="s">
        <v>62</v>
      </c>
      <c r="J6" s="175">
        <v>2</v>
      </c>
      <c r="K6" s="169"/>
      <c r="L6" s="198"/>
    </row>
    <row r="7" spans="1:12" s="62" customFormat="1" ht="67.5">
      <c r="A7" s="168" t="s">
        <v>209</v>
      </c>
      <c r="B7" s="168" t="s">
        <v>197</v>
      </c>
      <c r="C7" s="170">
        <v>43304</v>
      </c>
      <c r="D7" s="169" t="s">
        <v>210</v>
      </c>
      <c r="E7" s="171">
        <v>2020002098541</v>
      </c>
      <c r="F7" s="196" t="s">
        <v>68</v>
      </c>
      <c r="G7" s="175" t="s">
        <v>65</v>
      </c>
      <c r="H7" s="197">
        <v>8964000</v>
      </c>
      <c r="I7" s="174" t="s">
        <v>62</v>
      </c>
      <c r="J7" s="175">
        <v>3</v>
      </c>
      <c r="K7" s="169"/>
      <c r="L7" s="198"/>
    </row>
    <row r="8" spans="1:12" s="62" customFormat="1" ht="67.5">
      <c r="A8" s="168" t="s">
        <v>211</v>
      </c>
      <c r="B8" s="168" t="s">
        <v>197</v>
      </c>
      <c r="C8" s="170">
        <v>43304</v>
      </c>
      <c r="D8" s="169" t="s">
        <v>185</v>
      </c>
      <c r="E8" s="171">
        <v>6010001052075</v>
      </c>
      <c r="F8" s="196" t="s">
        <v>68</v>
      </c>
      <c r="G8" s="175" t="s">
        <v>65</v>
      </c>
      <c r="H8" s="197">
        <v>3240000</v>
      </c>
      <c r="I8" s="174" t="s">
        <v>62</v>
      </c>
      <c r="J8" s="175">
        <v>1</v>
      </c>
      <c r="K8" s="169"/>
      <c r="L8" s="198"/>
    </row>
    <row r="9" spans="1:12" s="62" customFormat="1" ht="67.5">
      <c r="A9" s="168" t="s">
        <v>212</v>
      </c>
      <c r="B9" s="168" t="s">
        <v>197</v>
      </c>
      <c r="C9" s="170">
        <v>43308</v>
      </c>
      <c r="D9" s="169" t="s">
        <v>213</v>
      </c>
      <c r="E9" s="171">
        <v>2010001038268</v>
      </c>
      <c r="F9" s="196" t="s">
        <v>68</v>
      </c>
      <c r="G9" s="175" t="s">
        <v>65</v>
      </c>
      <c r="H9" s="197">
        <v>29160000</v>
      </c>
      <c r="I9" s="174" t="s">
        <v>62</v>
      </c>
      <c r="J9" s="175">
        <v>2</v>
      </c>
      <c r="K9" s="169"/>
      <c r="L9" s="198"/>
    </row>
    <row r="10" spans="1:12" s="62" customFormat="1" ht="67.5">
      <c r="A10" s="168" t="s">
        <v>214</v>
      </c>
      <c r="B10" s="168" t="s">
        <v>197</v>
      </c>
      <c r="C10" s="170">
        <v>43322</v>
      </c>
      <c r="D10" s="169" t="s">
        <v>215</v>
      </c>
      <c r="E10" s="171">
        <v>6020002050837</v>
      </c>
      <c r="F10" s="196" t="s">
        <v>68</v>
      </c>
      <c r="G10" s="175" t="s">
        <v>65</v>
      </c>
      <c r="H10" s="197">
        <v>1242000</v>
      </c>
      <c r="I10" s="174" t="s">
        <v>62</v>
      </c>
      <c r="J10" s="175">
        <v>4</v>
      </c>
      <c r="K10" s="169"/>
      <c r="L10" s="198"/>
    </row>
    <row r="11" spans="1:12" s="62" customFormat="1" ht="67.5">
      <c r="A11" s="168" t="s">
        <v>216</v>
      </c>
      <c r="B11" s="168" t="s">
        <v>197</v>
      </c>
      <c r="C11" s="170">
        <v>43328</v>
      </c>
      <c r="D11" s="169" t="s">
        <v>217</v>
      </c>
      <c r="E11" s="171">
        <v>2010001033269</v>
      </c>
      <c r="F11" s="196" t="s">
        <v>68</v>
      </c>
      <c r="G11" s="175" t="s">
        <v>65</v>
      </c>
      <c r="H11" s="197" t="s">
        <v>218</v>
      </c>
      <c r="I11" s="174" t="s">
        <v>62</v>
      </c>
      <c r="J11" s="175">
        <v>3</v>
      </c>
      <c r="K11" s="169" t="s">
        <v>219</v>
      </c>
      <c r="L11" s="198"/>
    </row>
    <row r="12" spans="1:12" s="62" customFormat="1" ht="67.5">
      <c r="A12" s="168" t="s">
        <v>220</v>
      </c>
      <c r="B12" s="168" t="s">
        <v>197</v>
      </c>
      <c r="C12" s="170">
        <v>43328</v>
      </c>
      <c r="D12" s="169" t="s">
        <v>221</v>
      </c>
      <c r="E12" s="171">
        <v>7020001013595</v>
      </c>
      <c r="F12" s="196" t="s">
        <v>68</v>
      </c>
      <c r="G12" s="175" t="s">
        <v>65</v>
      </c>
      <c r="H12" s="197">
        <v>1607688</v>
      </c>
      <c r="I12" s="174" t="s">
        <v>62</v>
      </c>
      <c r="J12" s="175">
        <v>1</v>
      </c>
      <c r="K12" s="169"/>
      <c r="L12" s="198"/>
    </row>
    <row r="13" spans="1:12" s="62" customFormat="1" ht="67.5">
      <c r="A13" s="168" t="s">
        <v>222</v>
      </c>
      <c r="B13" s="168" t="s">
        <v>197</v>
      </c>
      <c r="C13" s="170">
        <v>43343</v>
      </c>
      <c r="D13" s="169" t="s">
        <v>223</v>
      </c>
      <c r="E13" s="171">
        <v>8020001028881</v>
      </c>
      <c r="F13" s="196" t="s">
        <v>68</v>
      </c>
      <c r="G13" s="175" t="s">
        <v>65</v>
      </c>
      <c r="H13" s="197">
        <v>3116880</v>
      </c>
      <c r="I13" s="174" t="s">
        <v>62</v>
      </c>
      <c r="J13" s="175">
        <v>2</v>
      </c>
      <c r="K13" s="169"/>
      <c r="L13" s="198"/>
    </row>
    <row r="15" spans="1:11" ht="13.5">
      <c r="A15" s="248" t="s">
        <v>13</v>
      </c>
      <c r="B15" s="248"/>
      <c r="C15" s="248"/>
      <c r="D15" s="248"/>
      <c r="E15" s="248"/>
      <c r="F15" s="248"/>
      <c r="G15" s="248"/>
      <c r="H15" s="248"/>
      <c r="I15" s="248"/>
      <c r="J15" s="254"/>
      <c r="K15" s="248"/>
    </row>
    <row r="16" spans="1:11" ht="13.5">
      <c r="A16" s="32" t="s">
        <v>12</v>
      </c>
      <c r="B16" s="117"/>
      <c r="D16" s="32"/>
      <c r="E16" s="32"/>
      <c r="F16" s="32"/>
      <c r="G16" s="117"/>
      <c r="H16" s="32"/>
      <c r="I16" s="32"/>
      <c r="K16" s="32"/>
    </row>
  </sheetData>
  <sheetProtection/>
  <autoFilter ref="A5:K13"/>
  <mergeCells count="3">
    <mergeCell ref="A2:K2"/>
    <mergeCell ref="F4:K4"/>
    <mergeCell ref="A15:K15"/>
  </mergeCells>
  <dataValidations count="3">
    <dataValidation allowBlank="1" showInputMessage="1" showErrorMessage="1" promptTitle="入力方法" prompt="半角数字で入力して下さい。" errorTitle="参考" error="半角数字で入力して下さい。" imeMode="halfAlpha" sqref="H11 H6:H7"/>
    <dataValidation errorStyle="information" type="date" allowBlank="1" showInputMessage="1" showErrorMessage="1" prompt="平成27年4月1日の形式で入力する。" sqref="C6:C7">
      <formula1>42095</formula1>
      <formula2>42460</formula2>
    </dataValidation>
    <dataValidation type="date" allowBlank="1" showInputMessage="1" showErrorMessage="1" prompt="平成24年4月1日の形式で入力する。" sqref="C11:C12 C8:C9">
      <formula1>41000</formula1>
      <formula2>41364</formula2>
    </dataValidation>
  </dataValidations>
  <printOptions horizontalCentered="1"/>
  <pageMargins left="0.984251968503937" right="0.984251968503937" top="0.9448818897637796" bottom="0.4330708661417323" header="0.35433070866141736" footer="0.31496062992125984"/>
  <pageSetup fitToHeight="0" fitToWidth="1" horizontalDpi="600" verticalDpi="600" orientation="landscape" paperSize="9" scale="69" r:id="rId1"/>
  <headerFooter alignWithMargins="0">
    <oddFooter>&amp;C横浜-別記様式4（&amp;P/&amp;N）</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M14"/>
  <sheetViews>
    <sheetView view="pageBreakPreview" zoomScale="85" zoomScaleSheetLayoutView="85" workbookViewId="0" topLeftCell="A1">
      <pane xSplit="1" ySplit="5" topLeftCell="B6" activePane="bottomRight" state="frozen"/>
      <selection pane="topLeft" activeCell="C18" sqref="C18"/>
      <selection pane="topRight" activeCell="C18" sqref="C18"/>
      <selection pane="bottomLeft" activeCell="C18" sqref="C18"/>
      <selection pane="bottomRight" activeCell="K25" sqref="K25"/>
    </sheetView>
  </sheetViews>
  <sheetFormatPr defaultColWidth="9.00390625" defaultRowHeight="13.5"/>
  <cols>
    <col min="1" max="1" width="25.625" style="11" customWidth="1"/>
    <col min="2" max="2" width="23.875" style="163" customWidth="1"/>
    <col min="3" max="3" width="17.00390625" style="11" customWidth="1"/>
    <col min="4" max="4" width="30.50390625" style="11" customWidth="1"/>
    <col min="5" max="5" width="19.00390625" style="11" customWidth="1"/>
    <col min="6" max="6" width="45.00390625" style="11" customWidth="1"/>
    <col min="7" max="8" width="14.625" style="163" customWidth="1"/>
    <col min="9" max="9" width="7.625" style="36" customWidth="1"/>
    <col min="10" max="11" width="7.625" style="11" customWidth="1"/>
    <col min="12" max="12" width="15.625" style="11" customWidth="1"/>
    <col min="13" max="13" width="9.00390625" style="163" customWidth="1"/>
    <col min="14" max="16384" width="9.00390625" style="11" customWidth="1"/>
  </cols>
  <sheetData>
    <row r="1" ht="13.5">
      <c r="A1" s="10" t="s">
        <v>28</v>
      </c>
    </row>
    <row r="2" spans="1:12" ht="13.5">
      <c r="A2" s="236" t="s">
        <v>29</v>
      </c>
      <c r="B2" s="236"/>
      <c r="C2" s="236"/>
      <c r="D2" s="236"/>
      <c r="E2" s="236"/>
      <c r="F2" s="236"/>
      <c r="G2" s="236"/>
      <c r="H2" s="236"/>
      <c r="I2" s="236"/>
      <c r="J2" s="236"/>
      <c r="K2" s="236"/>
      <c r="L2" s="236"/>
    </row>
    <row r="4" spans="1:13" ht="21" customHeight="1">
      <c r="A4" s="10" t="str">
        <f>'横浜別記様式 4（競争入札（物品役務等））'!A4</f>
        <v>（部局名：横浜税関）</v>
      </c>
      <c r="B4" s="176"/>
      <c r="C4" s="10"/>
      <c r="D4" s="10"/>
      <c r="E4" s="10"/>
      <c r="F4" s="250" t="str">
        <f>'横浜別記様式 4（競争入札（物品役務等））'!F4:K4</f>
        <v>（審議対象期間　平成30年7月1日～平成30年9月30日）</v>
      </c>
      <c r="G4" s="250"/>
      <c r="H4" s="250"/>
      <c r="I4" s="250"/>
      <c r="J4" s="250"/>
      <c r="K4" s="250"/>
      <c r="L4" s="250"/>
      <c r="M4" s="20"/>
    </row>
    <row r="5" spans="1:12" s="13" customFormat="1" ht="47.25" customHeight="1">
      <c r="A5" s="41" t="s">
        <v>6</v>
      </c>
      <c r="B5" s="41" t="s">
        <v>2</v>
      </c>
      <c r="C5" s="41" t="s">
        <v>5</v>
      </c>
      <c r="D5" s="41" t="s">
        <v>7</v>
      </c>
      <c r="E5" s="41" t="s">
        <v>60</v>
      </c>
      <c r="F5" s="41" t="s">
        <v>30</v>
      </c>
      <c r="G5" s="41" t="s">
        <v>8</v>
      </c>
      <c r="H5" s="41" t="s">
        <v>3</v>
      </c>
      <c r="I5" s="42" t="s">
        <v>9</v>
      </c>
      <c r="J5" s="41" t="s">
        <v>56</v>
      </c>
      <c r="K5" s="41" t="s">
        <v>31</v>
      </c>
      <c r="L5" s="41" t="s">
        <v>4</v>
      </c>
    </row>
    <row r="6" spans="1:13" s="66" customFormat="1" ht="67.5">
      <c r="A6" s="53" t="s">
        <v>224</v>
      </c>
      <c r="B6" s="49" t="s">
        <v>197</v>
      </c>
      <c r="C6" s="199">
        <v>43342</v>
      </c>
      <c r="D6" s="200" t="s">
        <v>160</v>
      </c>
      <c r="E6" s="58">
        <v>7010001064648</v>
      </c>
      <c r="F6" s="53" t="s">
        <v>164</v>
      </c>
      <c r="G6" s="201" t="s">
        <v>65</v>
      </c>
      <c r="H6" s="202">
        <v>8368272</v>
      </c>
      <c r="I6" s="203" t="s">
        <v>62</v>
      </c>
      <c r="J6" s="204">
        <v>1</v>
      </c>
      <c r="K6" s="203" t="s">
        <v>62</v>
      </c>
      <c r="L6" s="55"/>
      <c r="M6" s="65"/>
    </row>
    <row r="7" spans="1:13" s="66" customFormat="1" ht="67.5">
      <c r="A7" s="45" t="s">
        <v>225</v>
      </c>
      <c r="B7" s="45" t="s">
        <v>226</v>
      </c>
      <c r="C7" s="51">
        <v>43369</v>
      </c>
      <c r="D7" s="45" t="s">
        <v>227</v>
      </c>
      <c r="E7" s="58">
        <v>2010801012579</v>
      </c>
      <c r="F7" s="53" t="s">
        <v>164</v>
      </c>
      <c r="G7" s="201" t="s">
        <v>65</v>
      </c>
      <c r="H7" s="202">
        <v>9844740</v>
      </c>
      <c r="I7" s="203" t="s">
        <v>62</v>
      </c>
      <c r="J7" s="204">
        <v>1</v>
      </c>
      <c r="K7" s="203" t="s">
        <v>62</v>
      </c>
      <c r="L7" s="56" t="s">
        <v>228</v>
      </c>
      <c r="M7" s="65"/>
    </row>
    <row r="8" spans="2:13" s="30" customFormat="1" ht="13.5">
      <c r="B8" s="167"/>
      <c r="D8" s="37"/>
      <c r="E8" s="37"/>
      <c r="G8" s="167"/>
      <c r="H8" s="167"/>
      <c r="I8" s="205"/>
      <c r="J8" s="38"/>
      <c r="M8" s="167"/>
    </row>
    <row r="9" spans="1:13" s="30" customFormat="1" ht="25.5" customHeight="1">
      <c r="A9" s="248" t="s">
        <v>13</v>
      </c>
      <c r="B9" s="248"/>
      <c r="C9" s="248"/>
      <c r="D9" s="248"/>
      <c r="E9" s="248"/>
      <c r="F9" s="248"/>
      <c r="G9" s="248"/>
      <c r="H9" s="248"/>
      <c r="I9" s="248"/>
      <c r="J9" s="248"/>
      <c r="K9" s="248"/>
      <c r="L9" s="255"/>
      <c r="M9" s="167"/>
    </row>
    <row r="10" spans="1:13" s="30" customFormat="1" ht="31.5" customHeight="1">
      <c r="A10" s="256" t="s">
        <v>57</v>
      </c>
      <c r="B10" s="257"/>
      <c r="C10" s="257"/>
      <c r="D10" s="257"/>
      <c r="E10" s="257"/>
      <c r="F10" s="257"/>
      <c r="G10" s="257"/>
      <c r="H10" s="257"/>
      <c r="I10" s="257"/>
      <c r="J10" s="257"/>
      <c r="K10" s="257"/>
      <c r="L10" s="32"/>
      <c r="M10" s="167"/>
    </row>
    <row r="11" spans="1:13" s="30" customFormat="1" ht="26.25" customHeight="1">
      <c r="A11" s="258" t="s">
        <v>229</v>
      </c>
      <c r="B11" s="258"/>
      <c r="C11" s="258"/>
      <c r="D11" s="258"/>
      <c r="E11" s="258"/>
      <c r="F11" s="258"/>
      <c r="G11" s="258"/>
      <c r="H11" s="258"/>
      <c r="I11" s="258"/>
      <c r="J11" s="258"/>
      <c r="K11" s="258"/>
      <c r="L11" s="206"/>
      <c r="M11" s="167"/>
    </row>
    <row r="12" spans="1:13" s="30" customFormat="1" ht="26.25" customHeight="1">
      <c r="A12" s="32" t="s">
        <v>59</v>
      </c>
      <c r="B12" s="117"/>
      <c r="C12" s="32"/>
      <c r="D12" s="32"/>
      <c r="E12" s="32"/>
      <c r="F12" s="32"/>
      <c r="G12" s="117"/>
      <c r="H12" s="117"/>
      <c r="I12" s="207"/>
      <c r="J12" s="32"/>
      <c r="K12" s="32"/>
      <c r="L12" s="206"/>
      <c r="M12" s="167"/>
    </row>
    <row r="13" spans="2:13" s="30" customFormat="1" ht="13.5">
      <c r="B13" s="167"/>
      <c r="G13" s="167"/>
      <c r="H13" s="167"/>
      <c r="I13" s="205"/>
      <c r="J13" s="32"/>
      <c r="M13" s="167"/>
    </row>
    <row r="14" spans="2:13" s="30" customFormat="1" ht="13.5">
      <c r="B14" s="167"/>
      <c r="D14" s="32"/>
      <c r="E14" s="32"/>
      <c r="G14" s="167"/>
      <c r="H14" s="167"/>
      <c r="I14" s="205"/>
      <c r="M14" s="167"/>
    </row>
  </sheetData>
  <sheetProtection/>
  <autoFilter ref="A5:M7"/>
  <mergeCells count="5">
    <mergeCell ref="A2:L2"/>
    <mergeCell ref="F4:L4"/>
    <mergeCell ref="A9:L9"/>
    <mergeCell ref="A10:K10"/>
    <mergeCell ref="A11:K11"/>
  </mergeCells>
  <dataValidations count="2">
    <dataValidation type="date" allowBlank="1" showInputMessage="1" showErrorMessage="1" prompt="平成24年4月1日の形式で入力する。" sqref="C7">
      <formula1>41000</formula1>
      <formula2>41364</formula2>
    </dataValidation>
    <dataValidation allowBlank="1" showInputMessage="1" showErrorMessage="1" promptTitle="入力方法" prompt="半角数字で入力して下さい。" errorTitle="参考" error="半角数字で入力して下さい。" imeMode="halfAlpha" sqref="H6:H7"/>
  </dataValidations>
  <printOptions horizontalCentered="1"/>
  <pageMargins left="0.2362204724409449" right="0.2362204724409449" top="0.7480314960629921" bottom="0.7480314960629921" header="0.31496062992125984" footer="0.31496062992125984"/>
  <pageSetup fitToHeight="0" fitToWidth="1" horizontalDpi="600" verticalDpi="600" orientation="landscape" paperSize="9" scale="63" r:id="rId1"/>
  <headerFooter alignWithMargins="0">
    <oddFooter>&amp;C横浜-別記様式5（&amp;P/&amp;N）</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J56"/>
  <sheetViews>
    <sheetView view="pageBreakPreview" zoomScale="85" zoomScaleNormal="90" zoomScaleSheetLayoutView="85" workbookViewId="0" topLeftCell="A1">
      <pane xSplit="1" ySplit="4" topLeftCell="B5" activePane="bottomRight" state="frozen"/>
      <selection pane="topLeft" activeCell="C18" sqref="C18"/>
      <selection pane="topRight" activeCell="C18" sqref="C18"/>
      <selection pane="bottomLeft" activeCell="C18" sqref="C18"/>
      <selection pane="bottomRight" activeCell="M9" sqref="M9"/>
    </sheetView>
  </sheetViews>
  <sheetFormatPr defaultColWidth="9.00390625" defaultRowHeight="13.5"/>
  <cols>
    <col min="1" max="1" width="30.875" style="163" customWidth="1"/>
    <col min="2" max="2" width="17.375" style="11" customWidth="1"/>
    <col min="3" max="4" width="21.125" style="11" customWidth="1"/>
    <col min="5" max="5" width="23.00390625" style="11" customWidth="1"/>
    <col min="6" max="6" width="17.625" style="163" customWidth="1"/>
    <col min="7" max="7" width="17.625" style="16" customWidth="1"/>
    <col min="8" max="8" width="9.00390625" style="163" customWidth="1"/>
    <col min="9" max="9" width="6.25390625" style="17" customWidth="1"/>
    <col min="10" max="10" width="54.875" style="18" customWidth="1"/>
    <col min="11" max="16384" width="9.00390625" style="11" customWidth="1"/>
  </cols>
  <sheetData>
    <row r="1" ht="27" customHeight="1">
      <c r="A1" s="11" t="s">
        <v>16</v>
      </c>
    </row>
    <row r="2" spans="1:10" ht="21" customHeight="1">
      <c r="A2" s="251" t="s">
        <v>17</v>
      </c>
      <c r="B2" s="251"/>
      <c r="C2" s="251"/>
      <c r="D2" s="251"/>
      <c r="E2" s="251"/>
      <c r="F2" s="251"/>
      <c r="G2" s="251"/>
      <c r="H2" s="251"/>
      <c r="I2" s="251"/>
      <c r="J2" s="251"/>
    </row>
    <row r="3" spans="1:10" s="19" customFormat="1" ht="21" customHeight="1">
      <c r="A3" s="259" t="s">
        <v>193</v>
      </c>
      <c r="B3" s="259"/>
      <c r="C3" s="193"/>
      <c r="D3" s="193"/>
      <c r="E3" s="193"/>
      <c r="F3" s="250" t="str">
        <f>'横浜別記様式 5（随意契約（物品役務等））'!F4:L4</f>
        <v>（審議対象期間　平成30年7月1日～平成30年9月30日）</v>
      </c>
      <c r="G3" s="250"/>
      <c r="H3" s="250"/>
      <c r="I3" s="250"/>
      <c r="J3" s="250"/>
    </row>
    <row r="4" spans="1:10" s="13" customFormat="1" ht="69" customHeight="1">
      <c r="A4" s="41" t="s">
        <v>18</v>
      </c>
      <c r="B4" s="41" t="s">
        <v>5</v>
      </c>
      <c r="C4" s="41" t="s">
        <v>19</v>
      </c>
      <c r="D4" s="41" t="s">
        <v>60</v>
      </c>
      <c r="E4" s="41" t="s">
        <v>20</v>
      </c>
      <c r="F4" s="41" t="s">
        <v>230</v>
      </c>
      <c r="G4" s="43" t="s">
        <v>231</v>
      </c>
      <c r="H4" s="41" t="s">
        <v>21</v>
      </c>
      <c r="I4" s="44" t="s">
        <v>22</v>
      </c>
      <c r="J4" s="44" t="s">
        <v>0</v>
      </c>
    </row>
    <row r="5" spans="1:10" s="62" customFormat="1" ht="40.5">
      <c r="A5" s="168" t="s">
        <v>196</v>
      </c>
      <c r="B5" s="170">
        <v>43286</v>
      </c>
      <c r="C5" s="169" t="s">
        <v>198</v>
      </c>
      <c r="D5" s="171">
        <v>7021001040596</v>
      </c>
      <c r="E5" s="196" t="s">
        <v>68</v>
      </c>
      <c r="F5" s="173">
        <v>6323505</v>
      </c>
      <c r="G5" s="173">
        <v>6069600</v>
      </c>
      <c r="H5" s="174">
        <v>0.959</v>
      </c>
      <c r="I5" s="175">
        <v>1</v>
      </c>
      <c r="J5" s="49" t="s">
        <v>232</v>
      </c>
    </row>
    <row r="6" spans="1:10" ht="54">
      <c r="A6" s="168" t="s">
        <v>211</v>
      </c>
      <c r="B6" s="83">
        <v>43304</v>
      </c>
      <c r="C6" s="84" t="s">
        <v>185</v>
      </c>
      <c r="D6" s="77">
        <v>6010001052075</v>
      </c>
      <c r="E6" s="208" t="s">
        <v>68</v>
      </c>
      <c r="F6" s="209" t="s">
        <v>65</v>
      </c>
      <c r="G6" s="210">
        <v>3240000</v>
      </c>
      <c r="H6" s="211" t="s">
        <v>62</v>
      </c>
      <c r="I6" s="209">
        <v>1</v>
      </c>
      <c r="J6" s="49" t="s">
        <v>233</v>
      </c>
    </row>
    <row r="7" spans="1:10" s="62" customFormat="1" ht="40.5">
      <c r="A7" s="168" t="s">
        <v>199</v>
      </c>
      <c r="B7" s="170">
        <v>43307</v>
      </c>
      <c r="C7" s="169" t="s">
        <v>200</v>
      </c>
      <c r="D7" s="142">
        <v>7020001075495</v>
      </c>
      <c r="E7" s="196" t="s">
        <v>68</v>
      </c>
      <c r="F7" s="173">
        <v>20069529</v>
      </c>
      <c r="G7" s="173">
        <v>17280000</v>
      </c>
      <c r="H7" s="174">
        <v>0.861</v>
      </c>
      <c r="I7" s="175">
        <v>1</v>
      </c>
      <c r="J7" s="49" t="s">
        <v>233</v>
      </c>
    </row>
    <row r="8" spans="1:10" ht="54">
      <c r="A8" s="168" t="s">
        <v>220</v>
      </c>
      <c r="B8" s="83">
        <v>43328</v>
      </c>
      <c r="C8" s="84" t="s">
        <v>221</v>
      </c>
      <c r="D8" s="77">
        <v>7020001013595</v>
      </c>
      <c r="E8" s="208" t="s">
        <v>68</v>
      </c>
      <c r="F8" s="209" t="s">
        <v>65</v>
      </c>
      <c r="G8" s="210">
        <v>1607688</v>
      </c>
      <c r="H8" s="211" t="s">
        <v>62</v>
      </c>
      <c r="I8" s="209">
        <v>1</v>
      </c>
      <c r="J8" s="49" t="s">
        <v>234</v>
      </c>
    </row>
    <row r="9" spans="1:10" ht="219.75" customHeight="1">
      <c r="A9" s="168" t="s">
        <v>224</v>
      </c>
      <c r="B9" s="170">
        <v>43342</v>
      </c>
      <c r="C9" s="169" t="s">
        <v>160</v>
      </c>
      <c r="D9" s="171">
        <v>7010001064648</v>
      </c>
      <c r="E9" s="196" t="s">
        <v>1</v>
      </c>
      <c r="F9" s="173" t="s">
        <v>65</v>
      </c>
      <c r="G9" s="173">
        <v>8368272</v>
      </c>
      <c r="H9" s="174" t="s">
        <v>62</v>
      </c>
      <c r="I9" s="175">
        <v>1</v>
      </c>
      <c r="J9" s="49" t="s">
        <v>235</v>
      </c>
    </row>
    <row r="10" spans="1:10" ht="54">
      <c r="A10" s="212" t="s">
        <v>204</v>
      </c>
      <c r="B10" s="213">
        <v>43350</v>
      </c>
      <c r="C10" s="45" t="s">
        <v>205</v>
      </c>
      <c r="D10" s="142">
        <v>8020001020203</v>
      </c>
      <c r="E10" s="214" t="s">
        <v>68</v>
      </c>
      <c r="F10" s="173">
        <v>15163855</v>
      </c>
      <c r="G10" s="173">
        <v>14580000</v>
      </c>
      <c r="H10" s="174">
        <v>0.961</v>
      </c>
      <c r="I10" s="175">
        <v>1</v>
      </c>
      <c r="J10" s="215" t="s">
        <v>233</v>
      </c>
    </row>
    <row r="11" spans="1:10" ht="54">
      <c r="A11" s="168" t="s">
        <v>225</v>
      </c>
      <c r="B11" s="170">
        <v>43369</v>
      </c>
      <c r="C11" s="169" t="s">
        <v>227</v>
      </c>
      <c r="D11" s="171">
        <v>2010801012579</v>
      </c>
      <c r="E11" s="196" t="s">
        <v>1</v>
      </c>
      <c r="F11" s="173" t="s">
        <v>65</v>
      </c>
      <c r="G11" s="173">
        <v>9844740</v>
      </c>
      <c r="H11" s="174" t="s">
        <v>62</v>
      </c>
      <c r="I11" s="175">
        <v>1</v>
      </c>
      <c r="J11" s="49" t="s">
        <v>236</v>
      </c>
    </row>
    <row r="12" spans="9:10" ht="13.5">
      <c r="I12" s="21"/>
      <c r="J12" s="22"/>
    </row>
    <row r="13" spans="9:10" ht="13.5">
      <c r="I13" s="21"/>
      <c r="J13" s="22"/>
    </row>
    <row r="14" spans="9:10" ht="13.5">
      <c r="I14" s="21"/>
      <c r="J14" s="22"/>
    </row>
    <row r="15" spans="9:10" ht="13.5">
      <c r="I15" s="21"/>
      <c r="J15" s="22"/>
    </row>
    <row r="16" spans="9:10" ht="13.5">
      <c r="I16" s="21"/>
      <c r="J16" s="22"/>
    </row>
    <row r="17" spans="9:10" ht="13.5">
      <c r="I17" s="21"/>
      <c r="J17" s="22"/>
    </row>
    <row r="18" spans="9:10" ht="13.5">
      <c r="I18" s="21"/>
      <c r="J18" s="22"/>
    </row>
    <row r="19" spans="9:10" ht="13.5">
      <c r="I19" s="21"/>
      <c r="J19" s="22"/>
    </row>
    <row r="20" spans="9:10" ht="13.5">
      <c r="I20" s="21"/>
      <c r="J20" s="22"/>
    </row>
    <row r="21" spans="9:10" ht="13.5">
      <c r="I21" s="21"/>
      <c r="J21" s="22"/>
    </row>
    <row r="22" spans="9:10" ht="13.5">
      <c r="I22" s="21"/>
      <c r="J22" s="22"/>
    </row>
    <row r="23" spans="9:10" ht="13.5">
      <c r="I23" s="21"/>
      <c r="J23" s="22"/>
    </row>
    <row r="24" spans="9:10" ht="13.5">
      <c r="I24" s="21"/>
      <c r="J24" s="22"/>
    </row>
    <row r="25" spans="9:10" ht="13.5">
      <c r="I25" s="21"/>
      <c r="J25" s="22"/>
    </row>
    <row r="26" spans="9:10" ht="13.5">
      <c r="I26" s="21"/>
      <c r="J26" s="22"/>
    </row>
    <row r="27" spans="9:10" ht="13.5">
      <c r="I27" s="21"/>
      <c r="J27" s="22"/>
    </row>
    <row r="28" spans="9:10" ht="13.5">
      <c r="I28" s="21"/>
      <c r="J28" s="22"/>
    </row>
    <row r="29" spans="9:10" ht="13.5">
      <c r="I29" s="21"/>
      <c r="J29" s="22"/>
    </row>
    <row r="30" spans="9:10" ht="13.5">
      <c r="I30" s="21"/>
      <c r="J30" s="22"/>
    </row>
    <row r="31" spans="9:10" ht="13.5">
      <c r="I31" s="21"/>
      <c r="J31" s="22"/>
    </row>
    <row r="32" spans="9:10" ht="13.5">
      <c r="I32" s="21"/>
      <c r="J32" s="22"/>
    </row>
    <row r="33" spans="9:10" ht="13.5">
      <c r="I33" s="21"/>
      <c r="J33" s="22"/>
    </row>
    <row r="34" spans="9:10" ht="13.5">
      <c r="I34" s="21"/>
      <c r="J34" s="22"/>
    </row>
    <row r="35" spans="9:10" ht="13.5">
      <c r="I35" s="21"/>
      <c r="J35" s="22"/>
    </row>
    <row r="36" spans="9:10" ht="13.5">
      <c r="I36" s="21"/>
      <c r="J36" s="22"/>
    </row>
    <row r="37" spans="9:10" ht="13.5">
      <c r="I37" s="21"/>
      <c r="J37" s="22"/>
    </row>
    <row r="38" spans="9:10" ht="13.5">
      <c r="I38" s="21"/>
      <c r="J38" s="22"/>
    </row>
    <row r="39" spans="9:10" ht="13.5">
      <c r="I39" s="21"/>
      <c r="J39" s="22"/>
    </row>
    <row r="40" spans="9:10" ht="13.5">
      <c r="I40" s="21"/>
      <c r="J40" s="22"/>
    </row>
    <row r="41" spans="9:10" ht="13.5">
      <c r="I41" s="21"/>
      <c r="J41" s="22"/>
    </row>
    <row r="42" spans="9:10" ht="13.5">
      <c r="I42" s="21"/>
      <c r="J42" s="22"/>
    </row>
    <row r="43" spans="9:10" ht="13.5">
      <c r="I43" s="21"/>
      <c r="J43" s="22"/>
    </row>
    <row r="44" spans="9:10" ht="13.5">
      <c r="I44" s="21"/>
      <c r="J44" s="22"/>
    </row>
    <row r="45" spans="9:10" ht="13.5">
      <c r="I45" s="21"/>
      <c r="J45" s="22"/>
    </row>
    <row r="46" spans="9:10" ht="13.5">
      <c r="I46" s="21"/>
      <c r="J46" s="22"/>
    </row>
    <row r="47" spans="9:10" ht="13.5">
      <c r="I47" s="21"/>
      <c r="J47" s="22"/>
    </row>
    <row r="48" spans="9:10" ht="13.5">
      <c r="I48" s="21"/>
      <c r="J48" s="22"/>
    </row>
    <row r="49" spans="9:10" ht="13.5">
      <c r="I49" s="21"/>
      <c r="J49" s="22"/>
    </row>
    <row r="50" spans="9:10" ht="13.5">
      <c r="I50" s="21"/>
      <c r="J50" s="22"/>
    </row>
    <row r="51" spans="9:10" ht="13.5">
      <c r="I51" s="21"/>
      <c r="J51" s="22"/>
    </row>
    <row r="52" spans="9:10" ht="13.5">
      <c r="I52" s="21"/>
      <c r="J52" s="22"/>
    </row>
    <row r="53" spans="9:10" ht="13.5">
      <c r="I53" s="21"/>
      <c r="J53" s="22"/>
    </row>
    <row r="54" spans="9:10" ht="13.5">
      <c r="I54" s="21"/>
      <c r="J54" s="22"/>
    </row>
    <row r="55" spans="9:10" ht="13.5">
      <c r="I55" s="21"/>
      <c r="J55" s="22"/>
    </row>
    <row r="56" spans="9:10" ht="13.5">
      <c r="I56" s="21"/>
      <c r="J56" s="22"/>
    </row>
  </sheetData>
  <sheetProtection/>
  <autoFilter ref="A4:J7">
    <sortState ref="A5:J56">
      <sortCondition sortBy="value" ref="B5:B56"/>
    </sortState>
  </autoFilter>
  <mergeCells count="3">
    <mergeCell ref="A2:J2"/>
    <mergeCell ref="A3:B3"/>
    <mergeCell ref="F3:J3"/>
  </mergeCells>
  <dataValidations count="2">
    <dataValidation type="date" allowBlank="1" showInputMessage="1" showErrorMessage="1" prompt="平成24年4月1日の形式で入力する。" sqref="B8 B6">
      <formula1>41000</formula1>
      <formula2>41364</formula2>
    </dataValidation>
    <dataValidation errorStyle="information" type="date" allowBlank="1" showInputMessage="1" showErrorMessage="1" prompt="平成27年4月1日の形式で入力する。" sqref="B5 B7">
      <formula1>42095</formula1>
      <formula2>42460</formula2>
    </dataValidation>
  </dataValidations>
  <printOptions/>
  <pageMargins left="0.9055118110236221" right="0.1968503937007874" top="0.2755905511811024" bottom="0.35433070866141736" header="0.1968503937007874" footer="0.1968503937007874"/>
  <pageSetup fitToHeight="0" fitToWidth="1" horizontalDpi="600" verticalDpi="600" orientation="landscape" paperSize="9" scale="62" r:id="rId1"/>
  <headerFooter alignWithMargins="0">
    <oddFooter>&amp;C横浜-別記様式6（&amp;P/&amp;N）</oddFooter>
  </headerFooter>
</worksheet>
</file>

<file path=xl/worksheets/sheet2.xml><?xml version="1.0" encoding="utf-8"?>
<worksheet xmlns="http://schemas.openxmlformats.org/spreadsheetml/2006/main" xmlns:r="http://schemas.openxmlformats.org/officeDocument/2006/relationships">
  <sheetPr>
    <tabColor theme="9" tint="0.39998000860214233"/>
  </sheetPr>
  <dimension ref="A1:I24"/>
  <sheetViews>
    <sheetView zoomScalePageLayoutView="0" workbookViewId="0" topLeftCell="A1">
      <selection activeCell="F12" sqref="F12:H21"/>
    </sheetView>
  </sheetViews>
  <sheetFormatPr defaultColWidth="9.00390625" defaultRowHeight="13.5"/>
  <cols>
    <col min="1" max="1" width="7.625" style="26" customWidth="1"/>
    <col min="2" max="2" width="36.125" style="26" bestFit="1" customWidth="1"/>
    <col min="3" max="3" width="26.625" style="26" customWidth="1"/>
    <col min="4" max="4" width="1.875" style="26" customWidth="1"/>
    <col min="5" max="5" width="3.50390625" style="26" customWidth="1"/>
    <col min="6" max="6" width="26.625" style="26" customWidth="1"/>
    <col min="7" max="7" width="1.875" style="26" customWidth="1"/>
    <col min="8" max="8" width="3.50390625" style="26" customWidth="1"/>
    <col min="9" max="9" width="25.875" style="26" customWidth="1"/>
    <col min="10" max="16384" width="9.00390625" style="26" customWidth="1"/>
  </cols>
  <sheetData>
    <row r="1" spans="1:2" ht="24" customHeight="1">
      <c r="A1" s="235" t="s">
        <v>32</v>
      </c>
      <c r="B1" s="235"/>
    </row>
    <row r="2" spans="1:9" ht="24" customHeight="1">
      <c r="A2" s="236" t="s">
        <v>47</v>
      </c>
      <c r="B2" s="236"/>
      <c r="C2" s="236"/>
      <c r="D2" s="236"/>
      <c r="E2" s="236"/>
      <c r="F2" s="236"/>
      <c r="G2" s="236"/>
      <c r="H2" s="236"/>
      <c r="I2" s="236"/>
    </row>
    <row r="3" spans="1:9" ht="24" customHeight="1" thickBot="1">
      <c r="A3" s="237" t="s">
        <v>33</v>
      </c>
      <c r="B3" s="237"/>
      <c r="F3" s="238" t="str">
        <f>'東京・横浜総括表（様式１）'!F3:I3</f>
        <v>（審議対象期間　平成30年7月1日～平成30年9月30日）</v>
      </c>
      <c r="G3" s="238"/>
      <c r="H3" s="238"/>
      <c r="I3" s="238"/>
    </row>
    <row r="4" spans="1:9" ht="28.5" customHeight="1" thickBot="1">
      <c r="A4" s="239" t="s">
        <v>48</v>
      </c>
      <c r="B4" s="240"/>
      <c r="C4" s="239" t="s">
        <v>49</v>
      </c>
      <c r="D4" s="241"/>
      <c r="E4" s="240"/>
      <c r="F4" s="239" t="s">
        <v>34</v>
      </c>
      <c r="G4" s="241"/>
      <c r="H4" s="240"/>
      <c r="I4" s="24" t="s">
        <v>35</v>
      </c>
    </row>
    <row r="5" spans="1:9" ht="24" customHeight="1">
      <c r="A5" s="231" t="s">
        <v>36</v>
      </c>
      <c r="B5" s="232"/>
      <c r="C5" s="27">
        <f>C7+C8+C9+C10</f>
        <v>64</v>
      </c>
      <c r="D5" s="1"/>
      <c r="E5" s="2" t="s">
        <v>50</v>
      </c>
      <c r="F5" s="27">
        <f>F7+F8+F9+F10</f>
        <v>7</v>
      </c>
      <c r="G5" s="1"/>
      <c r="H5" s="2" t="s">
        <v>50</v>
      </c>
      <c r="I5" s="229"/>
    </row>
    <row r="6" spans="1:9" ht="24" customHeight="1">
      <c r="A6" s="233" t="s">
        <v>37</v>
      </c>
      <c r="B6" s="234"/>
      <c r="C6" s="3"/>
      <c r="D6" s="1"/>
      <c r="E6" s="2"/>
      <c r="F6" s="3"/>
      <c r="G6" s="1"/>
      <c r="H6" s="2"/>
      <c r="I6" s="218"/>
    </row>
    <row r="7" spans="1:9" ht="24" customHeight="1">
      <c r="A7" s="233" t="s">
        <v>38</v>
      </c>
      <c r="B7" s="234"/>
      <c r="C7" s="27">
        <v>0</v>
      </c>
      <c r="D7" s="1"/>
      <c r="E7" s="2" t="s">
        <v>50</v>
      </c>
      <c r="F7" s="27">
        <v>0</v>
      </c>
      <c r="G7" s="1"/>
      <c r="H7" s="2" t="s">
        <v>50</v>
      </c>
      <c r="I7" s="218"/>
    </row>
    <row r="8" spans="1:9" ht="24" customHeight="1">
      <c r="A8" s="233" t="s">
        <v>39</v>
      </c>
      <c r="B8" s="234"/>
      <c r="C8" s="27">
        <v>0</v>
      </c>
      <c r="D8" s="1"/>
      <c r="E8" s="2" t="s">
        <v>50</v>
      </c>
      <c r="F8" s="27">
        <v>0</v>
      </c>
      <c r="G8" s="1"/>
      <c r="H8" s="2" t="s">
        <v>50</v>
      </c>
      <c r="I8" s="218"/>
    </row>
    <row r="9" spans="1:9" ht="24" customHeight="1">
      <c r="A9" s="233" t="s">
        <v>40</v>
      </c>
      <c r="B9" s="234"/>
      <c r="C9" s="27">
        <v>16</v>
      </c>
      <c r="D9" s="1"/>
      <c r="E9" s="2" t="s">
        <v>50</v>
      </c>
      <c r="F9" s="27">
        <v>3</v>
      </c>
      <c r="G9" s="1"/>
      <c r="H9" s="2" t="s">
        <v>50</v>
      </c>
      <c r="I9" s="218"/>
    </row>
    <row r="10" spans="1:9" ht="24" customHeight="1">
      <c r="A10" s="233" t="s">
        <v>41</v>
      </c>
      <c r="B10" s="234"/>
      <c r="C10" s="27">
        <v>48</v>
      </c>
      <c r="D10" s="1"/>
      <c r="E10" s="2" t="s">
        <v>50</v>
      </c>
      <c r="F10" s="27">
        <v>4</v>
      </c>
      <c r="G10" s="1"/>
      <c r="H10" s="2" t="s">
        <v>50</v>
      </c>
      <c r="I10" s="218"/>
    </row>
    <row r="11" spans="1:9" ht="24" customHeight="1" thickBot="1">
      <c r="A11" s="233"/>
      <c r="B11" s="234"/>
      <c r="C11" s="4"/>
      <c r="D11" s="5"/>
      <c r="E11" s="6"/>
      <c r="F11" s="4"/>
      <c r="G11" s="5"/>
      <c r="H11" s="6"/>
      <c r="I11" s="219"/>
    </row>
    <row r="12" spans="1:9" ht="24" customHeight="1">
      <c r="A12" s="218"/>
      <c r="B12" s="25" t="s">
        <v>42</v>
      </c>
      <c r="C12" s="27">
        <f>C14+C15+C16+C17</f>
        <v>7</v>
      </c>
      <c r="D12" s="1"/>
      <c r="E12" s="2" t="s">
        <v>50</v>
      </c>
      <c r="F12" s="220"/>
      <c r="G12" s="221"/>
      <c r="H12" s="222"/>
      <c r="I12" s="229"/>
    </row>
    <row r="13" spans="1:9" ht="24" customHeight="1">
      <c r="A13" s="218"/>
      <c r="B13" s="23" t="s">
        <v>37</v>
      </c>
      <c r="C13" s="3"/>
      <c r="D13" s="1"/>
      <c r="E13" s="2"/>
      <c r="F13" s="223"/>
      <c r="G13" s="224"/>
      <c r="H13" s="225"/>
      <c r="I13" s="218"/>
    </row>
    <row r="14" spans="1:9" ht="24" customHeight="1">
      <c r="A14" s="218"/>
      <c r="B14" s="23" t="s">
        <v>43</v>
      </c>
      <c r="C14" s="27">
        <v>3</v>
      </c>
      <c r="D14" s="1"/>
      <c r="E14" s="2" t="s">
        <v>50</v>
      </c>
      <c r="F14" s="223"/>
      <c r="G14" s="224"/>
      <c r="H14" s="225"/>
      <c r="I14" s="218"/>
    </row>
    <row r="15" spans="1:9" ht="24" customHeight="1">
      <c r="A15" s="218"/>
      <c r="B15" s="23" t="s">
        <v>44</v>
      </c>
      <c r="C15" s="27">
        <v>0</v>
      </c>
      <c r="D15" s="1"/>
      <c r="E15" s="2" t="s">
        <v>50</v>
      </c>
      <c r="F15" s="223"/>
      <c r="G15" s="224"/>
      <c r="H15" s="225"/>
      <c r="I15" s="218"/>
    </row>
    <row r="16" spans="1:9" ht="24" customHeight="1">
      <c r="A16" s="218"/>
      <c r="B16" s="23" t="s">
        <v>45</v>
      </c>
      <c r="C16" s="27">
        <v>4</v>
      </c>
      <c r="D16" s="1"/>
      <c r="E16" s="2" t="s">
        <v>50</v>
      </c>
      <c r="F16" s="223"/>
      <c r="G16" s="224"/>
      <c r="H16" s="225"/>
      <c r="I16" s="218"/>
    </row>
    <row r="17" spans="1:9" ht="24" customHeight="1">
      <c r="A17" s="218"/>
      <c r="B17" s="23" t="s">
        <v>53</v>
      </c>
      <c r="C17" s="27">
        <v>0</v>
      </c>
      <c r="D17" s="1"/>
      <c r="E17" s="2" t="s">
        <v>50</v>
      </c>
      <c r="F17" s="223"/>
      <c r="G17" s="224"/>
      <c r="H17" s="225"/>
      <c r="I17" s="218"/>
    </row>
    <row r="18" spans="1:9" ht="24" customHeight="1">
      <c r="A18" s="218"/>
      <c r="B18" s="7"/>
      <c r="C18" s="8"/>
      <c r="D18" s="1"/>
      <c r="E18" s="2"/>
      <c r="F18" s="223"/>
      <c r="G18" s="224"/>
      <c r="H18" s="225"/>
      <c r="I18" s="218"/>
    </row>
    <row r="19" spans="1:9" ht="24" customHeight="1">
      <c r="A19" s="218"/>
      <c r="B19" s="7"/>
      <c r="C19" s="8"/>
      <c r="D19" s="1"/>
      <c r="E19" s="2"/>
      <c r="F19" s="223"/>
      <c r="G19" s="224"/>
      <c r="H19" s="225"/>
      <c r="I19" s="218"/>
    </row>
    <row r="20" spans="1:9" ht="24" customHeight="1">
      <c r="A20" s="218"/>
      <c r="B20" s="7"/>
      <c r="C20" s="8"/>
      <c r="D20" s="1"/>
      <c r="E20" s="2"/>
      <c r="F20" s="223"/>
      <c r="G20" s="224"/>
      <c r="H20" s="225"/>
      <c r="I20" s="218"/>
    </row>
    <row r="21" spans="1:9" ht="24" customHeight="1" thickBot="1">
      <c r="A21" s="219"/>
      <c r="B21" s="9"/>
      <c r="C21" s="4"/>
      <c r="D21" s="5"/>
      <c r="E21" s="6"/>
      <c r="F21" s="226"/>
      <c r="G21" s="227"/>
      <c r="H21" s="228"/>
      <c r="I21" s="219"/>
    </row>
    <row r="22" spans="1:9" ht="24" customHeight="1">
      <c r="A22" s="230" t="s">
        <v>55</v>
      </c>
      <c r="B22" s="230"/>
      <c r="C22" s="230"/>
      <c r="D22" s="230"/>
      <c r="E22" s="230"/>
      <c r="F22" s="230"/>
      <c r="G22" s="230"/>
      <c r="H22" s="230"/>
      <c r="I22" s="230"/>
    </row>
    <row r="23" ht="13.5">
      <c r="A23" s="28"/>
    </row>
    <row r="24" ht="13.5">
      <c r="A24" s="28"/>
    </row>
  </sheetData>
  <sheetProtection/>
  <mergeCells count="19">
    <mergeCell ref="I5:I11"/>
    <mergeCell ref="A12:A21"/>
    <mergeCell ref="I12:I21"/>
    <mergeCell ref="A4:B4"/>
    <mergeCell ref="A5:B5"/>
    <mergeCell ref="A6:B6"/>
    <mergeCell ref="A7:B7"/>
    <mergeCell ref="A8:B8"/>
    <mergeCell ref="A9:B9"/>
    <mergeCell ref="A2:I2"/>
    <mergeCell ref="F3:I3"/>
    <mergeCell ref="A22:I22"/>
    <mergeCell ref="A1:B1"/>
    <mergeCell ref="A3:B3"/>
    <mergeCell ref="F12:H21"/>
    <mergeCell ref="C4:E4"/>
    <mergeCell ref="F4:H4"/>
    <mergeCell ref="A10:B10"/>
    <mergeCell ref="A11:B11"/>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theme="8" tint="0.39998000860214233"/>
  </sheetPr>
  <dimension ref="A1:I24"/>
  <sheetViews>
    <sheetView view="pageBreakPreview" zoomScaleSheetLayoutView="100" workbookViewId="0" topLeftCell="A1">
      <selection activeCell="C18" sqref="C18"/>
    </sheetView>
  </sheetViews>
  <sheetFormatPr defaultColWidth="9.00390625" defaultRowHeight="13.5"/>
  <cols>
    <col min="1" max="1" width="7.625" style="165" customWidth="1"/>
    <col min="2" max="2" width="36.125" style="165" bestFit="1" customWidth="1"/>
    <col min="3" max="3" width="26.625" style="165" customWidth="1"/>
    <col min="4" max="4" width="1.875" style="165" customWidth="1"/>
    <col min="5" max="5" width="3.50390625" style="165" customWidth="1"/>
    <col min="6" max="6" width="26.625" style="165" customWidth="1"/>
    <col min="7" max="7" width="1.875" style="165" customWidth="1"/>
    <col min="8" max="8" width="3.50390625" style="165" customWidth="1"/>
    <col min="9" max="9" width="25.875" style="165" customWidth="1"/>
    <col min="10" max="16384" width="9.00390625" style="165" customWidth="1"/>
  </cols>
  <sheetData>
    <row r="1" spans="1:2" ht="24" customHeight="1">
      <c r="A1" s="235" t="s">
        <v>32</v>
      </c>
      <c r="B1" s="235"/>
    </row>
    <row r="2" spans="1:9" ht="24" customHeight="1">
      <c r="A2" s="236" t="s">
        <v>192</v>
      </c>
      <c r="B2" s="236"/>
      <c r="C2" s="236"/>
      <c r="D2" s="236"/>
      <c r="E2" s="236"/>
      <c r="F2" s="236"/>
      <c r="G2" s="236"/>
      <c r="H2" s="236"/>
      <c r="I2" s="236"/>
    </row>
    <row r="3" spans="1:9" ht="24" customHeight="1" thickBot="1">
      <c r="A3" s="237" t="s">
        <v>193</v>
      </c>
      <c r="B3" s="237"/>
      <c r="F3" s="238" t="str">
        <f>'[10]東京・横浜総括表（様式１）'!F3:I3</f>
        <v>（審議対象期間　平成30年7月1日～平成30年9月30日）</v>
      </c>
      <c r="G3" s="238"/>
      <c r="H3" s="238"/>
      <c r="I3" s="238"/>
    </row>
    <row r="4" spans="1:9" ht="28.5" customHeight="1" thickBot="1">
      <c r="A4" s="239" t="s">
        <v>48</v>
      </c>
      <c r="B4" s="240"/>
      <c r="C4" s="239" t="s">
        <v>49</v>
      </c>
      <c r="D4" s="241"/>
      <c r="E4" s="240"/>
      <c r="F4" s="239" t="s">
        <v>34</v>
      </c>
      <c r="G4" s="241"/>
      <c r="H4" s="240"/>
      <c r="I4" s="164" t="s">
        <v>35</v>
      </c>
    </row>
    <row r="5" spans="1:9" ht="24" customHeight="1">
      <c r="A5" s="231" t="s">
        <v>36</v>
      </c>
      <c r="B5" s="232"/>
      <c r="C5" s="27">
        <v>14</v>
      </c>
      <c r="D5" s="1"/>
      <c r="E5" s="2" t="s">
        <v>50</v>
      </c>
      <c r="F5" s="27">
        <v>7</v>
      </c>
      <c r="G5" s="1"/>
      <c r="H5" s="2" t="s">
        <v>50</v>
      </c>
      <c r="I5" s="229"/>
    </row>
    <row r="6" spans="1:9" ht="24" customHeight="1">
      <c r="A6" s="233" t="s">
        <v>37</v>
      </c>
      <c r="B6" s="234"/>
      <c r="C6" s="3"/>
      <c r="D6" s="1"/>
      <c r="E6" s="2"/>
      <c r="F6" s="3"/>
      <c r="G6" s="1"/>
      <c r="H6" s="2"/>
      <c r="I6" s="218"/>
    </row>
    <row r="7" spans="1:9" ht="24" customHeight="1">
      <c r="A7" s="233" t="s">
        <v>38</v>
      </c>
      <c r="B7" s="234"/>
      <c r="C7" s="27">
        <v>4</v>
      </c>
      <c r="D7" s="1"/>
      <c r="E7" s="2" t="s">
        <v>50</v>
      </c>
      <c r="F7" s="27">
        <v>3</v>
      </c>
      <c r="G7" s="1"/>
      <c r="H7" s="2" t="s">
        <v>50</v>
      </c>
      <c r="I7" s="218"/>
    </row>
    <row r="8" spans="1:9" ht="24" customHeight="1">
      <c r="A8" s="233" t="s">
        <v>39</v>
      </c>
      <c r="B8" s="234"/>
      <c r="C8" s="27">
        <v>0</v>
      </c>
      <c r="D8" s="1"/>
      <c r="E8" s="2" t="s">
        <v>50</v>
      </c>
      <c r="F8" s="27">
        <v>0</v>
      </c>
      <c r="G8" s="1"/>
      <c r="H8" s="2" t="s">
        <v>50</v>
      </c>
      <c r="I8" s="218"/>
    </row>
    <row r="9" spans="1:9" ht="24" customHeight="1">
      <c r="A9" s="233" t="s">
        <v>40</v>
      </c>
      <c r="B9" s="234"/>
      <c r="C9" s="27">
        <v>8</v>
      </c>
      <c r="D9" s="1"/>
      <c r="E9" s="2" t="s">
        <v>50</v>
      </c>
      <c r="F9" s="27">
        <v>2</v>
      </c>
      <c r="G9" s="1"/>
      <c r="H9" s="2" t="s">
        <v>50</v>
      </c>
      <c r="I9" s="218"/>
    </row>
    <row r="10" spans="1:9" ht="24" customHeight="1">
      <c r="A10" s="233" t="s">
        <v>41</v>
      </c>
      <c r="B10" s="234"/>
      <c r="C10" s="27">
        <v>2</v>
      </c>
      <c r="D10" s="1"/>
      <c r="E10" s="2" t="s">
        <v>50</v>
      </c>
      <c r="F10" s="27">
        <v>2</v>
      </c>
      <c r="G10" s="1"/>
      <c r="H10" s="2" t="s">
        <v>50</v>
      </c>
      <c r="I10" s="218"/>
    </row>
    <row r="11" spans="1:9" ht="24" customHeight="1" thickBot="1">
      <c r="A11" s="233"/>
      <c r="B11" s="234"/>
      <c r="C11" s="4"/>
      <c r="D11" s="5"/>
      <c r="E11" s="6"/>
      <c r="F11" s="4"/>
      <c r="G11" s="5"/>
      <c r="H11" s="6"/>
      <c r="I11" s="219"/>
    </row>
    <row r="12" spans="1:9" ht="24" customHeight="1">
      <c r="A12" s="218"/>
      <c r="B12" s="161" t="s">
        <v>42</v>
      </c>
      <c r="C12" s="27">
        <v>7</v>
      </c>
      <c r="D12" s="1"/>
      <c r="E12" s="2" t="s">
        <v>50</v>
      </c>
      <c r="F12" s="220"/>
      <c r="G12" s="221"/>
      <c r="H12" s="222"/>
      <c r="I12" s="229"/>
    </row>
    <row r="13" spans="1:9" ht="24" customHeight="1">
      <c r="A13" s="218"/>
      <c r="B13" s="162" t="s">
        <v>37</v>
      </c>
      <c r="C13" s="3"/>
      <c r="D13" s="1"/>
      <c r="E13" s="2"/>
      <c r="F13" s="223"/>
      <c r="G13" s="224"/>
      <c r="H13" s="225"/>
      <c r="I13" s="218"/>
    </row>
    <row r="14" spans="1:9" ht="24" customHeight="1">
      <c r="A14" s="218"/>
      <c r="B14" s="162" t="s">
        <v>43</v>
      </c>
      <c r="C14" s="27">
        <v>5</v>
      </c>
      <c r="D14" s="1"/>
      <c r="E14" s="2" t="s">
        <v>50</v>
      </c>
      <c r="F14" s="223"/>
      <c r="G14" s="224"/>
      <c r="H14" s="225"/>
      <c r="I14" s="218"/>
    </row>
    <row r="15" spans="1:9" ht="24" customHeight="1">
      <c r="A15" s="218"/>
      <c r="B15" s="162" t="s">
        <v>44</v>
      </c>
      <c r="C15" s="27">
        <v>0</v>
      </c>
      <c r="D15" s="1"/>
      <c r="E15" s="2" t="s">
        <v>50</v>
      </c>
      <c r="F15" s="223"/>
      <c r="G15" s="224"/>
      <c r="H15" s="225"/>
      <c r="I15" s="218"/>
    </row>
    <row r="16" spans="1:9" ht="24" customHeight="1">
      <c r="A16" s="218"/>
      <c r="B16" s="162" t="s">
        <v>45</v>
      </c>
      <c r="C16" s="27">
        <v>2</v>
      </c>
      <c r="D16" s="1"/>
      <c r="E16" s="2" t="s">
        <v>50</v>
      </c>
      <c r="F16" s="223"/>
      <c r="G16" s="224"/>
      <c r="H16" s="225"/>
      <c r="I16" s="218"/>
    </row>
    <row r="17" spans="1:9" ht="24" customHeight="1">
      <c r="A17" s="218"/>
      <c r="B17" s="162" t="s">
        <v>46</v>
      </c>
      <c r="C17" s="27">
        <v>0</v>
      </c>
      <c r="D17" s="1"/>
      <c r="E17" s="2" t="s">
        <v>50</v>
      </c>
      <c r="F17" s="223"/>
      <c r="G17" s="224"/>
      <c r="H17" s="225"/>
      <c r="I17" s="218"/>
    </row>
    <row r="18" spans="1:9" ht="24" customHeight="1">
      <c r="A18" s="218"/>
      <c r="B18" s="7"/>
      <c r="C18" s="8"/>
      <c r="D18" s="1"/>
      <c r="E18" s="2"/>
      <c r="F18" s="223"/>
      <c r="G18" s="224"/>
      <c r="H18" s="225"/>
      <c r="I18" s="218"/>
    </row>
    <row r="19" spans="1:9" ht="24" customHeight="1">
      <c r="A19" s="218"/>
      <c r="B19" s="7"/>
      <c r="C19" s="8"/>
      <c r="D19" s="1"/>
      <c r="E19" s="2"/>
      <c r="F19" s="223"/>
      <c r="G19" s="224"/>
      <c r="H19" s="225"/>
      <c r="I19" s="218"/>
    </row>
    <row r="20" spans="1:9" ht="24" customHeight="1">
      <c r="A20" s="218"/>
      <c r="B20" s="7"/>
      <c r="C20" s="8"/>
      <c r="D20" s="1"/>
      <c r="E20" s="2"/>
      <c r="F20" s="223"/>
      <c r="G20" s="224"/>
      <c r="H20" s="225"/>
      <c r="I20" s="218"/>
    </row>
    <row r="21" spans="1:9" ht="24" customHeight="1" thickBot="1">
      <c r="A21" s="219"/>
      <c r="B21" s="9"/>
      <c r="C21" s="4"/>
      <c r="D21" s="5"/>
      <c r="E21" s="6"/>
      <c r="F21" s="226"/>
      <c r="G21" s="227"/>
      <c r="H21" s="228"/>
      <c r="I21" s="219"/>
    </row>
    <row r="22" spans="1:9" ht="24" customHeight="1">
      <c r="A22" s="230" t="s">
        <v>194</v>
      </c>
      <c r="B22" s="230"/>
      <c r="C22" s="230"/>
      <c r="D22" s="230"/>
      <c r="E22" s="230"/>
      <c r="F22" s="230"/>
      <c r="G22" s="230"/>
      <c r="H22" s="230"/>
      <c r="I22" s="230"/>
    </row>
    <row r="23" ht="13.5">
      <c r="A23" s="28"/>
    </row>
    <row r="24" ht="13.5">
      <c r="A24" s="28"/>
    </row>
  </sheetData>
  <sheetProtection/>
  <mergeCells count="19">
    <mergeCell ref="A10:B10"/>
    <mergeCell ref="A11:B11"/>
    <mergeCell ref="A1:B1"/>
    <mergeCell ref="A2:I2"/>
    <mergeCell ref="A3:B3"/>
    <mergeCell ref="F3:I3"/>
    <mergeCell ref="A4:B4"/>
    <mergeCell ref="C4:E4"/>
    <mergeCell ref="F4:H4"/>
    <mergeCell ref="A12:A21"/>
    <mergeCell ref="F12:H21"/>
    <mergeCell ref="I12:I21"/>
    <mergeCell ref="A22:I22"/>
    <mergeCell ref="A5:B5"/>
    <mergeCell ref="I5:I11"/>
    <mergeCell ref="A6:B6"/>
    <mergeCell ref="A7:B7"/>
    <mergeCell ref="A8:B8"/>
    <mergeCell ref="A9:B9"/>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theme="9" tint="0.39998000860214233"/>
    <pageSetUpPr fitToPage="1"/>
  </sheetPr>
  <dimension ref="A1:O9"/>
  <sheetViews>
    <sheetView view="pageBreakPreview" zoomScale="90" zoomScaleSheetLayoutView="90" workbookViewId="0" topLeftCell="A1">
      <selection activeCell="E20" sqref="E20"/>
    </sheetView>
  </sheetViews>
  <sheetFormatPr defaultColWidth="9.00390625" defaultRowHeight="13.5"/>
  <cols>
    <col min="1" max="1" width="39.125" style="11" customWidth="1"/>
    <col min="2" max="2" width="27.125" style="33" customWidth="1"/>
    <col min="3" max="3" width="19.125" style="11" customWidth="1"/>
    <col min="4" max="4" width="28.375" style="11" customWidth="1"/>
    <col min="5" max="6" width="18.625" style="11" customWidth="1"/>
    <col min="7" max="7" width="16.625" style="33" customWidth="1"/>
    <col min="8" max="8" width="16.625" style="11" customWidth="1"/>
    <col min="9" max="9" width="10.875" style="11" customWidth="1"/>
    <col min="10" max="10" width="7.625" style="11" customWidth="1"/>
    <col min="11" max="11" width="22.625" style="11" customWidth="1"/>
    <col min="12" max="13" width="9.00390625" style="11" customWidth="1"/>
    <col min="14" max="14" width="9.625" style="11" bestFit="1" customWidth="1"/>
    <col min="15" max="16384" width="9.00390625" style="11" customWidth="1"/>
  </cols>
  <sheetData>
    <row r="1" ht="13.5">
      <c r="A1" s="10" t="s">
        <v>23</v>
      </c>
    </row>
    <row r="2" spans="1:11" ht="13.5">
      <c r="A2" s="236" t="s">
        <v>24</v>
      </c>
      <c r="B2" s="236"/>
      <c r="C2" s="236"/>
      <c r="D2" s="236"/>
      <c r="E2" s="236"/>
      <c r="F2" s="236"/>
      <c r="G2" s="236"/>
      <c r="H2" s="236"/>
      <c r="I2" s="236"/>
      <c r="J2" s="236"/>
      <c r="K2" s="236"/>
    </row>
    <row r="4" spans="1:11" ht="21" customHeight="1">
      <c r="A4" s="14" t="s">
        <v>15</v>
      </c>
      <c r="F4" s="243" t="str">
        <f>'東京総括表（様式１）'!F3:I3</f>
        <v>（審議対象期間　平成30年7月1日～平成30年9月30日）</v>
      </c>
      <c r="G4" s="243"/>
      <c r="H4" s="243"/>
      <c r="I4" s="243"/>
      <c r="J4" s="243"/>
      <c r="K4" s="243"/>
    </row>
    <row r="5" spans="1:14" s="13" customFormat="1" ht="49.5" customHeight="1">
      <c r="A5" s="73" t="s">
        <v>25</v>
      </c>
      <c r="B5" s="73" t="s">
        <v>2</v>
      </c>
      <c r="C5" s="73" t="s">
        <v>5</v>
      </c>
      <c r="D5" s="73" t="s">
        <v>7</v>
      </c>
      <c r="E5" s="73" t="s">
        <v>60</v>
      </c>
      <c r="F5" s="73" t="s">
        <v>10</v>
      </c>
      <c r="G5" s="73" t="s">
        <v>8</v>
      </c>
      <c r="H5" s="73" t="s">
        <v>3</v>
      </c>
      <c r="I5" s="73" t="s">
        <v>9</v>
      </c>
      <c r="J5" s="73" t="s">
        <v>56</v>
      </c>
      <c r="K5" s="73" t="s">
        <v>4</v>
      </c>
      <c r="L5" s="13" t="s">
        <v>51</v>
      </c>
      <c r="M5" s="13" t="s">
        <v>9</v>
      </c>
      <c r="N5" s="13" t="s">
        <v>8</v>
      </c>
    </row>
    <row r="6" spans="1:15" s="13" customFormat="1" ht="139.5" customHeight="1">
      <c r="A6" s="75"/>
      <c r="B6" s="75"/>
      <c r="C6" s="76"/>
      <c r="D6" s="75"/>
      <c r="E6" s="77"/>
      <c r="F6" s="74"/>
      <c r="G6" s="78"/>
      <c r="H6" s="78"/>
      <c r="I6" s="82"/>
      <c r="J6" s="74"/>
      <c r="K6" s="74"/>
      <c r="L6" s="79"/>
      <c r="M6" s="80"/>
      <c r="N6" s="81"/>
      <c r="O6" s="79"/>
    </row>
    <row r="7" ht="9.75" customHeight="1"/>
    <row r="8" spans="1:11" ht="13.5">
      <c r="A8" s="242" t="s">
        <v>13</v>
      </c>
      <c r="B8" s="242"/>
      <c r="C8" s="242"/>
      <c r="D8" s="242"/>
      <c r="E8" s="242"/>
      <c r="F8" s="242"/>
      <c r="G8" s="242"/>
      <c r="H8" s="242"/>
      <c r="I8" s="242"/>
      <c r="J8" s="242"/>
      <c r="K8" s="242"/>
    </row>
    <row r="9" spans="1:11" ht="13.5">
      <c r="A9" s="14" t="s">
        <v>12</v>
      </c>
      <c r="B9" s="15"/>
      <c r="C9" s="14"/>
      <c r="D9" s="14"/>
      <c r="E9" s="14"/>
      <c r="F9" s="14"/>
      <c r="G9" s="15"/>
      <c r="H9" s="14"/>
      <c r="I9" s="14"/>
      <c r="J9" s="14"/>
      <c r="K9" s="14"/>
    </row>
  </sheetData>
  <sheetProtection/>
  <mergeCells count="3">
    <mergeCell ref="A2:K2"/>
    <mergeCell ref="A8:K8"/>
    <mergeCell ref="F4:K4"/>
  </mergeCells>
  <printOptions horizontalCentered="1"/>
  <pageMargins left="0.984251968503937" right="0.984251968503937" top="0.9448818897637796" bottom="0.4330708661417323" header="0.35433070866141736" footer="0.31496062992125984"/>
  <pageSetup fitToHeight="1" fitToWidth="1" horizontalDpi="600" verticalDpi="600" orientation="landscape" paperSize="9" scale="56" r:id="rId2"/>
  <headerFooter alignWithMargins="0">
    <oddFooter>&amp;C東京-別記様式2（&amp;P/&amp;N）</oddFooter>
  </headerFooter>
  <drawing r:id="rId1"/>
</worksheet>
</file>

<file path=xl/worksheets/sheet5.xml><?xml version="1.0" encoding="utf-8"?>
<worksheet xmlns="http://schemas.openxmlformats.org/spreadsheetml/2006/main" xmlns:r="http://schemas.openxmlformats.org/officeDocument/2006/relationships">
  <sheetPr>
    <tabColor theme="9" tint="0.39998000860214233"/>
    <pageSetUpPr fitToPage="1"/>
  </sheetPr>
  <dimension ref="A1:L13"/>
  <sheetViews>
    <sheetView view="pageBreakPreview" zoomScaleSheetLayoutView="100" zoomScalePageLayoutView="0" workbookViewId="0" topLeftCell="B1">
      <selection activeCell="M1" sqref="M1:N16384"/>
    </sheetView>
  </sheetViews>
  <sheetFormatPr defaultColWidth="9.00390625" defaultRowHeight="13.5"/>
  <cols>
    <col min="1" max="1" width="39.125" style="11" customWidth="1"/>
    <col min="2" max="2" width="27.125" style="33" customWidth="1"/>
    <col min="3" max="3" width="19.125" style="11" customWidth="1"/>
    <col min="4" max="4" width="26.25390625" style="11" customWidth="1"/>
    <col min="5" max="5" width="16.625" style="11" customWidth="1"/>
    <col min="6" max="6" width="30.625" style="11" customWidth="1"/>
    <col min="7" max="7" width="12.625" style="11" customWidth="1"/>
    <col min="8" max="8" width="12.625" style="33" customWidth="1"/>
    <col min="9" max="9" width="11.625" style="33" customWidth="1"/>
    <col min="10" max="11" width="7.625" style="11" customWidth="1"/>
    <col min="12" max="12" width="22.625" style="11" customWidth="1"/>
    <col min="13" max="16384" width="9.00390625" style="11" customWidth="1"/>
  </cols>
  <sheetData>
    <row r="1" ht="13.5">
      <c r="A1" s="10" t="s">
        <v>26</v>
      </c>
    </row>
    <row r="2" spans="1:12" ht="13.5">
      <c r="A2" s="236" t="s">
        <v>27</v>
      </c>
      <c r="B2" s="236"/>
      <c r="C2" s="236"/>
      <c r="D2" s="236"/>
      <c r="E2" s="236"/>
      <c r="F2" s="236"/>
      <c r="G2" s="236"/>
      <c r="H2" s="236"/>
      <c r="I2" s="236"/>
      <c r="J2" s="236"/>
      <c r="K2" s="236"/>
      <c r="L2" s="236"/>
    </row>
    <row r="4" spans="1:12" ht="21" customHeight="1">
      <c r="A4" s="14" t="str">
        <f>'東京別記様式 2（競争入札（公共工事））'!A4</f>
        <v>（部局名：東京税関）</v>
      </c>
      <c r="F4" s="243" t="str">
        <f>'東京別記様式 2（競争入札（公共工事））'!F4:K4</f>
        <v>（審議対象期間　平成30年7月1日～平成30年9月30日）</v>
      </c>
      <c r="G4" s="243"/>
      <c r="H4" s="243"/>
      <c r="I4" s="243"/>
      <c r="J4" s="243"/>
      <c r="K4" s="243"/>
      <c r="L4" s="243"/>
    </row>
    <row r="5" spans="1:12" s="13" customFormat="1" ht="49.5" customHeight="1">
      <c r="A5" s="73" t="s">
        <v>25</v>
      </c>
      <c r="B5" s="73" t="s">
        <v>2</v>
      </c>
      <c r="C5" s="73" t="s">
        <v>5</v>
      </c>
      <c r="D5" s="73" t="s">
        <v>7</v>
      </c>
      <c r="E5" s="73" t="s">
        <v>60</v>
      </c>
      <c r="F5" s="73" t="s">
        <v>30</v>
      </c>
      <c r="G5" s="73" t="s">
        <v>8</v>
      </c>
      <c r="H5" s="73" t="s">
        <v>3</v>
      </c>
      <c r="I5" s="73" t="s">
        <v>9</v>
      </c>
      <c r="J5" s="73" t="s">
        <v>56</v>
      </c>
      <c r="K5" s="73" t="s">
        <v>31</v>
      </c>
      <c r="L5" s="73" t="s">
        <v>4</v>
      </c>
    </row>
    <row r="6" spans="1:12" s="29" customFormat="1" ht="139.5" customHeight="1">
      <c r="A6" s="88"/>
      <c r="B6" s="88"/>
      <c r="C6" s="90"/>
      <c r="D6" s="61"/>
      <c r="E6" s="89"/>
      <c r="F6" s="88"/>
      <c r="G6" s="99"/>
      <c r="H6" s="78"/>
      <c r="I6" s="50"/>
      <c r="J6" s="46"/>
      <c r="K6" s="46"/>
      <c r="L6" s="61"/>
    </row>
    <row r="7" spans="4:10" ht="13.5">
      <c r="D7" s="37"/>
      <c r="E7" s="37"/>
      <c r="I7" s="85"/>
      <c r="J7" s="38"/>
    </row>
    <row r="8" spans="1:12" ht="25.5" customHeight="1">
      <c r="A8" s="242" t="s">
        <v>13</v>
      </c>
      <c r="B8" s="242"/>
      <c r="C8" s="242"/>
      <c r="D8" s="242"/>
      <c r="E8" s="242"/>
      <c r="F8" s="242"/>
      <c r="G8" s="242"/>
      <c r="H8" s="242"/>
      <c r="I8" s="242"/>
      <c r="J8" s="242"/>
      <c r="K8" s="242"/>
      <c r="L8" s="244"/>
    </row>
    <row r="9" spans="1:12" ht="30" customHeight="1">
      <c r="A9" s="245" t="s">
        <v>57</v>
      </c>
      <c r="B9" s="246"/>
      <c r="C9" s="246"/>
      <c r="D9" s="246"/>
      <c r="E9" s="246"/>
      <c r="F9" s="246"/>
      <c r="G9" s="246"/>
      <c r="H9" s="246"/>
      <c r="I9" s="246"/>
      <c r="J9" s="246"/>
      <c r="K9" s="246"/>
      <c r="L9" s="14"/>
    </row>
    <row r="10" spans="1:12" ht="26.25" customHeight="1">
      <c r="A10" s="14" t="s">
        <v>58</v>
      </c>
      <c r="B10" s="15"/>
      <c r="C10" s="14"/>
      <c r="D10" s="14"/>
      <c r="E10" s="14"/>
      <c r="F10" s="14"/>
      <c r="G10" s="14"/>
      <c r="H10" s="15"/>
      <c r="I10" s="15"/>
      <c r="J10" s="14"/>
      <c r="K10" s="14"/>
      <c r="L10" s="34"/>
    </row>
    <row r="11" spans="1:12" ht="26.25" customHeight="1">
      <c r="A11" s="14" t="s">
        <v>59</v>
      </c>
      <c r="B11" s="15"/>
      <c r="C11" s="14"/>
      <c r="D11" s="14"/>
      <c r="E11" s="14"/>
      <c r="F11" s="14"/>
      <c r="G11" s="14"/>
      <c r="H11" s="15"/>
      <c r="I11" s="15"/>
      <c r="J11" s="14"/>
      <c r="K11" s="14"/>
      <c r="L11" s="34"/>
    </row>
    <row r="13" spans="4:5" ht="13.5">
      <c r="D13" s="14"/>
      <c r="E13" s="14"/>
    </row>
  </sheetData>
  <sheetProtection/>
  <mergeCells count="4">
    <mergeCell ref="A2:L2"/>
    <mergeCell ref="A8:L8"/>
    <mergeCell ref="A9:K9"/>
    <mergeCell ref="F4:L4"/>
  </mergeCells>
  <printOptions horizontalCentered="1"/>
  <pageMargins left="0.984251968503937" right="0.984251968503937" top="0.9448818897637796" bottom="0.4330708661417323" header="0.35433070866141736" footer="0.31496062992125984"/>
  <pageSetup fitToHeight="1" fitToWidth="1" horizontalDpi="600" verticalDpi="600" orientation="landscape" paperSize="9" scale="54" r:id="rId2"/>
  <headerFooter alignWithMargins="0">
    <oddFooter>&amp;C東京-別記様式3（&amp;P/&amp;N）</oddFooter>
  </headerFooter>
  <drawing r:id="rId1"/>
</worksheet>
</file>

<file path=xl/worksheets/sheet6.xml><?xml version="1.0" encoding="utf-8"?>
<worksheet xmlns="http://schemas.openxmlformats.org/spreadsheetml/2006/main" xmlns:r="http://schemas.openxmlformats.org/officeDocument/2006/relationships">
  <sheetPr>
    <tabColor theme="9" tint="0.39998000860214233"/>
    <pageSetUpPr fitToPage="1"/>
  </sheetPr>
  <dimension ref="A1:L24"/>
  <sheetViews>
    <sheetView view="pageBreakPreview" zoomScale="80" zoomScaleSheetLayoutView="80" zoomScalePageLayoutView="0" workbookViewId="0" topLeftCell="A1">
      <selection activeCell="N7" sqref="N7"/>
    </sheetView>
  </sheetViews>
  <sheetFormatPr defaultColWidth="9.00390625" defaultRowHeight="13.5"/>
  <cols>
    <col min="1" max="1" width="41.50390625" style="30" customWidth="1"/>
    <col min="2" max="2" width="27.125" style="35" customWidth="1"/>
    <col min="3" max="3" width="19.125" style="31" customWidth="1"/>
    <col min="4" max="4" width="29.125" style="30" customWidth="1"/>
    <col min="5" max="6" width="18.625" style="30" customWidth="1"/>
    <col min="7" max="7" width="16.625" style="35" customWidth="1"/>
    <col min="8" max="8" width="16.625" style="30" customWidth="1"/>
    <col min="9" max="9" width="7.625" style="30" customWidth="1"/>
    <col min="10" max="10" width="7.625" style="39" customWidth="1"/>
    <col min="11" max="11" width="22.625" style="30" customWidth="1"/>
    <col min="12" max="16384" width="9.00390625" style="11" customWidth="1"/>
  </cols>
  <sheetData>
    <row r="1" ht="13.5">
      <c r="A1" s="30" t="s">
        <v>14</v>
      </c>
    </row>
    <row r="2" spans="1:11" ht="13.5">
      <c r="A2" s="247" t="s">
        <v>11</v>
      </c>
      <c r="B2" s="247"/>
      <c r="C2" s="247"/>
      <c r="D2" s="247"/>
      <c r="E2" s="247"/>
      <c r="F2" s="247"/>
      <c r="G2" s="247"/>
      <c r="H2" s="247"/>
      <c r="I2" s="247"/>
      <c r="J2" s="247"/>
      <c r="K2" s="247"/>
    </row>
    <row r="4" spans="1:11" ht="21" customHeight="1">
      <c r="A4" s="32" t="str">
        <f>'東京別記様式 3（随意契約（公共工事））'!A4</f>
        <v>（部局名：東京税関）</v>
      </c>
      <c r="F4" s="249" t="str">
        <f>'東京別記様式 3（随意契約（公共工事））'!F4:L4</f>
        <v>（審議対象期間　平成30年7月1日～平成30年9月30日）</v>
      </c>
      <c r="G4" s="249"/>
      <c r="H4" s="249"/>
      <c r="I4" s="249"/>
      <c r="J4" s="249"/>
      <c r="K4" s="249"/>
    </row>
    <row r="5" spans="1:11" s="13" customFormat="1" ht="49.5" customHeight="1">
      <c r="A5" s="73" t="s">
        <v>6</v>
      </c>
      <c r="B5" s="73" t="s">
        <v>2</v>
      </c>
      <c r="C5" s="73" t="s">
        <v>5</v>
      </c>
      <c r="D5" s="73" t="s">
        <v>7</v>
      </c>
      <c r="E5" s="73" t="s">
        <v>60</v>
      </c>
      <c r="F5" s="73" t="s">
        <v>10</v>
      </c>
      <c r="G5" s="73" t="s">
        <v>8</v>
      </c>
      <c r="H5" s="73" t="s">
        <v>3</v>
      </c>
      <c r="I5" s="73" t="s">
        <v>9</v>
      </c>
      <c r="J5" s="73" t="s">
        <v>56</v>
      </c>
      <c r="K5" s="73" t="s">
        <v>4</v>
      </c>
    </row>
    <row r="6" spans="1:12" s="13" customFormat="1" ht="139.5" customHeight="1">
      <c r="A6" s="217" t="s">
        <v>118</v>
      </c>
      <c r="B6" s="118" t="s">
        <v>71</v>
      </c>
      <c r="C6" s="119">
        <v>43286</v>
      </c>
      <c r="D6" s="118" t="s">
        <v>123</v>
      </c>
      <c r="E6" s="120">
        <v>6013301022128</v>
      </c>
      <c r="F6" s="121" t="s">
        <v>126</v>
      </c>
      <c r="G6" s="150" t="s">
        <v>65</v>
      </c>
      <c r="H6" s="123" t="s">
        <v>130</v>
      </c>
      <c r="I6" s="155" t="s">
        <v>61</v>
      </c>
      <c r="J6" s="74">
        <v>3</v>
      </c>
      <c r="K6" s="125" t="s">
        <v>132</v>
      </c>
      <c r="L6" s="64"/>
    </row>
    <row r="7" spans="1:12" s="13" customFormat="1" ht="139.5" customHeight="1">
      <c r="A7" s="125" t="s">
        <v>119</v>
      </c>
      <c r="B7" s="94" t="s">
        <v>122</v>
      </c>
      <c r="C7" s="126">
        <v>43285</v>
      </c>
      <c r="D7" s="125" t="s">
        <v>63</v>
      </c>
      <c r="E7" s="127">
        <v>8010001036398</v>
      </c>
      <c r="F7" s="121" t="s">
        <v>127</v>
      </c>
      <c r="G7" s="151" t="s">
        <v>129</v>
      </c>
      <c r="H7" s="129" t="s">
        <v>131</v>
      </c>
      <c r="I7" s="130" t="s">
        <v>61</v>
      </c>
      <c r="J7" s="74">
        <v>2</v>
      </c>
      <c r="K7" s="125" t="s">
        <v>133</v>
      </c>
      <c r="L7" s="64"/>
    </row>
    <row r="8" spans="1:12" s="13" customFormat="1" ht="139.5" customHeight="1">
      <c r="A8" s="94" t="s">
        <v>120</v>
      </c>
      <c r="B8" s="94" t="s">
        <v>71</v>
      </c>
      <c r="C8" s="103">
        <v>43292</v>
      </c>
      <c r="D8" s="94" t="s">
        <v>124</v>
      </c>
      <c r="E8" s="131">
        <v>7010401022916</v>
      </c>
      <c r="F8" s="149" t="s">
        <v>128</v>
      </c>
      <c r="G8" s="132">
        <v>349758000</v>
      </c>
      <c r="H8" s="123">
        <v>52920000</v>
      </c>
      <c r="I8" s="54">
        <f>ROUNDDOWN(H8/G8,3)</f>
        <v>0.151</v>
      </c>
      <c r="J8" s="74">
        <v>2</v>
      </c>
      <c r="K8" s="133"/>
      <c r="L8" s="64"/>
    </row>
    <row r="9" spans="1:12" s="13" customFormat="1" ht="139.5" customHeight="1">
      <c r="A9" s="94" t="s">
        <v>121</v>
      </c>
      <c r="B9" s="94" t="s">
        <v>71</v>
      </c>
      <c r="C9" s="103">
        <v>43301</v>
      </c>
      <c r="D9" s="94" t="s">
        <v>125</v>
      </c>
      <c r="E9" s="134">
        <v>2010001008683</v>
      </c>
      <c r="F9" s="121" t="s">
        <v>127</v>
      </c>
      <c r="G9" s="128">
        <v>478997280</v>
      </c>
      <c r="H9" s="135">
        <v>405000000</v>
      </c>
      <c r="I9" s="82">
        <f>ROUNDDOWN(H9/G9,3)</f>
        <v>0.845</v>
      </c>
      <c r="J9" s="74">
        <v>2</v>
      </c>
      <c r="K9" s="133"/>
      <c r="L9" s="64"/>
    </row>
    <row r="10" spans="1:12" s="13" customFormat="1" ht="139.5" customHeight="1">
      <c r="A10" s="217" t="s">
        <v>137</v>
      </c>
      <c r="B10" s="118" t="s">
        <v>142</v>
      </c>
      <c r="C10" s="119">
        <v>43321</v>
      </c>
      <c r="D10" s="118" t="s">
        <v>144</v>
      </c>
      <c r="E10" s="120">
        <v>7010001016830</v>
      </c>
      <c r="F10" s="121" t="s">
        <v>127</v>
      </c>
      <c r="G10" s="122" t="s">
        <v>148</v>
      </c>
      <c r="H10" s="123">
        <v>93411673</v>
      </c>
      <c r="I10" s="124" t="s">
        <v>151</v>
      </c>
      <c r="J10" s="74">
        <v>3</v>
      </c>
      <c r="K10" s="125" t="s">
        <v>152</v>
      </c>
      <c r="L10" s="64"/>
    </row>
    <row r="11" spans="1:12" s="13" customFormat="1" ht="139.5" customHeight="1">
      <c r="A11" s="125" t="s">
        <v>138</v>
      </c>
      <c r="B11" s="94" t="s">
        <v>143</v>
      </c>
      <c r="C11" s="126">
        <v>43313</v>
      </c>
      <c r="D11" s="125" t="s">
        <v>146</v>
      </c>
      <c r="E11" s="127">
        <v>3050002023561</v>
      </c>
      <c r="F11" s="121" t="s">
        <v>127</v>
      </c>
      <c r="G11" s="128">
        <v>5597510</v>
      </c>
      <c r="H11" s="129">
        <v>3067200</v>
      </c>
      <c r="I11" s="82">
        <f>ROUNDDOWN(H11/G11,3)</f>
        <v>0.547</v>
      </c>
      <c r="J11" s="74">
        <v>10</v>
      </c>
      <c r="K11" s="125"/>
      <c r="L11" s="64"/>
    </row>
    <row r="12" spans="1:12" s="13" customFormat="1" ht="139.5" customHeight="1">
      <c r="A12" s="94" t="s">
        <v>139</v>
      </c>
      <c r="B12" s="94" t="s">
        <v>143</v>
      </c>
      <c r="C12" s="103">
        <v>43322</v>
      </c>
      <c r="D12" s="152" t="s">
        <v>147</v>
      </c>
      <c r="E12" s="131">
        <v>7140002012262</v>
      </c>
      <c r="F12" s="121" t="s">
        <v>127</v>
      </c>
      <c r="G12" s="153" t="s">
        <v>149</v>
      </c>
      <c r="H12" s="123">
        <v>6998400</v>
      </c>
      <c r="I12" s="82" t="s">
        <v>169</v>
      </c>
      <c r="J12" s="74">
        <v>1</v>
      </c>
      <c r="K12" s="133"/>
      <c r="L12" s="64"/>
    </row>
    <row r="13" spans="1:12" s="13" customFormat="1" ht="139.5" customHeight="1">
      <c r="A13" s="94" t="s">
        <v>140</v>
      </c>
      <c r="B13" s="94" t="s">
        <v>71</v>
      </c>
      <c r="C13" s="103">
        <v>43322</v>
      </c>
      <c r="D13" s="94" t="s">
        <v>145</v>
      </c>
      <c r="E13" s="134">
        <v>2010001139553</v>
      </c>
      <c r="F13" s="121" t="s">
        <v>127</v>
      </c>
      <c r="G13" s="153" t="s">
        <v>149</v>
      </c>
      <c r="H13" s="135" t="s">
        <v>150</v>
      </c>
      <c r="I13" s="82" t="s">
        <v>61</v>
      </c>
      <c r="J13" s="74">
        <v>2</v>
      </c>
      <c r="K13" s="133" t="s">
        <v>153</v>
      </c>
      <c r="L13" s="64"/>
    </row>
    <row r="14" spans="1:12" s="13" customFormat="1" ht="139.5" customHeight="1">
      <c r="A14" s="217" t="s">
        <v>141</v>
      </c>
      <c r="B14" s="118" t="s">
        <v>71</v>
      </c>
      <c r="C14" s="119">
        <v>43341</v>
      </c>
      <c r="D14" s="118" t="s">
        <v>64</v>
      </c>
      <c r="E14" s="120">
        <v>9010601021385</v>
      </c>
      <c r="F14" s="121" t="s">
        <v>127</v>
      </c>
      <c r="G14" s="153" t="s">
        <v>149</v>
      </c>
      <c r="H14" s="123">
        <v>9091440</v>
      </c>
      <c r="I14" s="155" t="s">
        <v>61</v>
      </c>
      <c r="J14" s="74">
        <v>1</v>
      </c>
      <c r="K14" s="125"/>
      <c r="L14" s="64"/>
    </row>
    <row r="15" spans="1:12" s="13" customFormat="1" ht="139.5" customHeight="1">
      <c r="A15" s="125" t="s">
        <v>170</v>
      </c>
      <c r="B15" s="94" t="s">
        <v>71</v>
      </c>
      <c r="C15" s="126">
        <v>43347</v>
      </c>
      <c r="D15" s="125" t="s">
        <v>179</v>
      </c>
      <c r="E15" s="127">
        <v>4012401001786</v>
      </c>
      <c r="F15" s="121" t="s">
        <v>126</v>
      </c>
      <c r="G15" s="128">
        <v>2342179</v>
      </c>
      <c r="H15" s="129">
        <v>1728000</v>
      </c>
      <c r="I15" s="130" t="s">
        <v>61</v>
      </c>
      <c r="J15" s="74">
        <v>3</v>
      </c>
      <c r="K15" s="125"/>
      <c r="L15" s="64"/>
    </row>
    <row r="16" spans="1:12" s="13" customFormat="1" ht="139.5" customHeight="1">
      <c r="A16" s="94" t="s">
        <v>171</v>
      </c>
      <c r="B16" s="94" t="s">
        <v>71</v>
      </c>
      <c r="C16" s="103">
        <v>43362</v>
      </c>
      <c r="D16" s="94" t="s">
        <v>180</v>
      </c>
      <c r="E16" s="131">
        <v>3020001113291</v>
      </c>
      <c r="F16" s="121" t="s">
        <v>126</v>
      </c>
      <c r="G16" s="132">
        <v>80194082</v>
      </c>
      <c r="H16" s="123">
        <v>38491200</v>
      </c>
      <c r="I16" s="82">
        <f>ROUNDDOWN(H16/G16,3)</f>
        <v>0.479</v>
      </c>
      <c r="J16" s="74">
        <v>6</v>
      </c>
      <c r="K16" s="133"/>
      <c r="L16" s="64"/>
    </row>
    <row r="17" spans="1:12" s="13" customFormat="1" ht="139.5" customHeight="1">
      <c r="A17" s="94" t="s">
        <v>172</v>
      </c>
      <c r="B17" s="94" t="s">
        <v>177</v>
      </c>
      <c r="C17" s="103">
        <v>43362</v>
      </c>
      <c r="D17" s="94" t="s">
        <v>181</v>
      </c>
      <c r="E17" s="134">
        <v>7110001003562</v>
      </c>
      <c r="F17" s="121" t="s">
        <v>126</v>
      </c>
      <c r="G17" s="151" t="s">
        <v>166</v>
      </c>
      <c r="H17" s="135">
        <v>7776000</v>
      </c>
      <c r="I17" s="82" t="s">
        <v>61</v>
      </c>
      <c r="J17" s="74">
        <v>2</v>
      </c>
      <c r="K17" s="133"/>
      <c r="L17" s="64"/>
    </row>
    <row r="18" spans="1:12" s="13" customFormat="1" ht="139.5" customHeight="1">
      <c r="A18" s="217" t="s">
        <v>173</v>
      </c>
      <c r="B18" s="118" t="s">
        <v>178</v>
      </c>
      <c r="C18" s="119">
        <v>43363</v>
      </c>
      <c r="D18" s="118" t="s">
        <v>182</v>
      </c>
      <c r="E18" s="120">
        <v>1010001087332</v>
      </c>
      <c r="F18" s="121" t="s">
        <v>126</v>
      </c>
      <c r="G18" s="136">
        <v>40950144</v>
      </c>
      <c r="H18" s="123">
        <v>35532000</v>
      </c>
      <c r="I18" s="124">
        <f>ROUNDDOWN(H18/G18,3)</f>
        <v>0.867</v>
      </c>
      <c r="J18" s="74">
        <v>5</v>
      </c>
      <c r="K18" s="125"/>
      <c r="L18" s="64"/>
    </row>
    <row r="19" spans="1:12" s="13" customFormat="1" ht="139.5" customHeight="1">
      <c r="A19" s="125" t="s">
        <v>176</v>
      </c>
      <c r="B19" s="94" t="s">
        <v>71</v>
      </c>
      <c r="C19" s="126">
        <v>43369</v>
      </c>
      <c r="D19" s="125" t="s">
        <v>183</v>
      </c>
      <c r="E19" s="127" t="s">
        <v>62</v>
      </c>
      <c r="F19" s="121" t="s">
        <v>126</v>
      </c>
      <c r="G19" s="128">
        <v>4939920</v>
      </c>
      <c r="H19" s="129">
        <v>4266000</v>
      </c>
      <c r="I19" s="124">
        <f>ROUNDDOWN(H19/G19,3)</f>
        <v>0.863</v>
      </c>
      <c r="J19" s="74">
        <v>2</v>
      </c>
      <c r="K19" s="125"/>
      <c r="L19" s="64"/>
    </row>
    <row r="20" spans="1:12" s="13" customFormat="1" ht="139.5" customHeight="1">
      <c r="A20" s="94" t="s">
        <v>174</v>
      </c>
      <c r="B20" s="94" t="s">
        <v>177</v>
      </c>
      <c r="C20" s="103">
        <v>43370</v>
      </c>
      <c r="D20" s="94" t="s">
        <v>184</v>
      </c>
      <c r="E20" s="131">
        <v>6020001018166</v>
      </c>
      <c r="F20" s="121" t="s">
        <v>126</v>
      </c>
      <c r="G20" s="156" t="s">
        <v>166</v>
      </c>
      <c r="H20" s="123">
        <v>4968000</v>
      </c>
      <c r="I20" s="82" t="s">
        <v>61</v>
      </c>
      <c r="J20" s="74">
        <v>2</v>
      </c>
      <c r="K20" s="133"/>
      <c r="L20" s="64"/>
    </row>
    <row r="21" spans="1:12" s="13" customFormat="1" ht="139.5" customHeight="1">
      <c r="A21" s="94" t="s">
        <v>175</v>
      </c>
      <c r="B21" s="94" t="s">
        <v>177</v>
      </c>
      <c r="C21" s="103">
        <v>43370</v>
      </c>
      <c r="D21" s="94" t="s">
        <v>185</v>
      </c>
      <c r="E21" s="134">
        <v>6010001052075</v>
      </c>
      <c r="F21" s="121" t="s">
        <v>126</v>
      </c>
      <c r="G21" s="151" t="s">
        <v>66</v>
      </c>
      <c r="H21" s="135">
        <v>40500000</v>
      </c>
      <c r="I21" s="82" t="s">
        <v>61</v>
      </c>
      <c r="J21" s="74">
        <v>1</v>
      </c>
      <c r="K21" s="133"/>
      <c r="L21" s="64"/>
    </row>
    <row r="23" spans="1:11" ht="13.5">
      <c r="A23" s="248" t="s">
        <v>13</v>
      </c>
      <c r="B23" s="248"/>
      <c r="C23" s="248"/>
      <c r="D23" s="248"/>
      <c r="E23" s="248"/>
      <c r="F23" s="248"/>
      <c r="G23" s="248"/>
      <c r="H23" s="248"/>
      <c r="I23" s="248"/>
      <c r="J23" s="248"/>
      <c r="K23" s="248"/>
    </row>
    <row r="24" spans="1:11" ht="13.5">
      <c r="A24" s="32" t="s">
        <v>12</v>
      </c>
      <c r="B24" s="117"/>
      <c r="D24" s="32"/>
      <c r="E24" s="32"/>
      <c r="F24" s="32"/>
      <c r="G24" s="117"/>
      <c r="H24" s="32"/>
      <c r="I24" s="32"/>
      <c r="K24" s="32"/>
    </row>
  </sheetData>
  <sheetProtection/>
  <autoFilter ref="A5:K21"/>
  <mergeCells count="3">
    <mergeCell ref="A2:K2"/>
    <mergeCell ref="A23:K23"/>
    <mergeCell ref="F4:K4"/>
  </mergeCells>
  <dataValidations count="1">
    <dataValidation errorStyle="information" type="date" allowBlank="1" showInputMessage="1" showErrorMessage="1" prompt="平成27年4月1日の形式で入力する。" sqref="C7:C9 C11:C13 C15:C17 C19:C21">
      <formula1>42826</formula1>
      <formula2>43190</formula2>
    </dataValidation>
  </dataValidations>
  <printOptions horizontalCentered="1"/>
  <pageMargins left="0.984251968503937" right="0.984251968503937" top="0.9448818897637796" bottom="0.4330708661417323" header="0.35433070866141736" footer="0.31496062992125984"/>
  <pageSetup fitToHeight="0" fitToWidth="1" horizontalDpi="600" verticalDpi="600" orientation="landscape" paperSize="9" scale="56" r:id="rId1"/>
  <headerFooter alignWithMargins="0">
    <oddFooter>&amp;C東京-別記様式4（&amp;P/&amp;N）</oddFooter>
  </headerFooter>
</worksheet>
</file>

<file path=xl/worksheets/sheet7.xml><?xml version="1.0" encoding="utf-8"?>
<worksheet xmlns="http://schemas.openxmlformats.org/spreadsheetml/2006/main" xmlns:r="http://schemas.openxmlformats.org/officeDocument/2006/relationships">
  <sheetPr>
    <tabColor theme="9" tint="0.39998000860214233"/>
    <pageSetUpPr fitToPage="1"/>
  </sheetPr>
  <dimension ref="A1:M53"/>
  <sheetViews>
    <sheetView view="pageBreakPreview" zoomScale="90" zoomScaleSheetLayoutView="90" zoomScalePageLayoutView="0" workbookViewId="0" topLeftCell="C1">
      <pane ySplit="1" topLeftCell="A2" activePane="bottomLeft" state="frozen"/>
      <selection pane="topLeft" activeCell="A1" sqref="A1"/>
      <selection pane="bottomLeft" activeCell="P7" sqref="P7"/>
    </sheetView>
  </sheetViews>
  <sheetFormatPr defaultColWidth="9.00390625" defaultRowHeight="13.5"/>
  <cols>
    <col min="1" max="1" width="43.625" style="11" customWidth="1"/>
    <col min="2" max="2" width="27.125" style="33" customWidth="1"/>
    <col min="3" max="3" width="19.125" style="11" customWidth="1"/>
    <col min="4" max="4" width="30.125" style="11" customWidth="1"/>
    <col min="5" max="5" width="18.625" style="11" customWidth="1"/>
    <col min="6" max="6" width="30.625" style="11" customWidth="1"/>
    <col min="7" max="7" width="15.375" style="40" customWidth="1"/>
    <col min="8" max="8" width="16.375" style="40" customWidth="1"/>
    <col min="9" max="9" width="7.625" style="36" customWidth="1"/>
    <col min="10" max="11" width="7.625" style="11" customWidth="1"/>
    <col min="12" max="12" width="22.625" style="11" customWidth="1"/>
    <col min="13" max="16384" width="9.00390625" style="11" customWidth="1"/>
  </cols>
  <sheetData>
    <row r="1" ht="13.5">
      <c r="A1" s="10" t="s">
        <v>28</v>
      </c>
    </row>
    <row r="2" spans="1:12" ht="13.5">
      <c r="A2" s="236" t="s">
        <v>29</v>
      </c>
      <c r="B2" s="236"/>
      <c r="C2" s="236"/>
      <c r="D2" s="236"/>
      <c r="E2" s="236"/>
      <c r="F2" s="236"/>
      <c r="G2" s="236"/>
      <c r="H2" s="236"/>
      <c r="I2" s="236"/>
      <c r="J2" s="236"/>
      <c r="K2" s="236"/>
      <c r="L2" s="236"/>
    </row>
    <row r="4" spans="1:12" ht="21" customHeight="1">
      <c r="A4" s="10" t="str">
        <f>'東京別記様式 4（競争入札（物品役務等））'!A4</f>
        <v>（部局名：東京税関）</v>
      </c>
      <c r="B4" s="20"/>
      <c r="C4" s="12"/>
      <c r="D4" s="12"/>
      <c r="E4" s="12"/>
      <c r="F4" s="250" t="str">
        <f>'東京別記様式 4（競争入札（物品役務等））'!F4:K4</f>
        <v>（審議対象期間　平成30年7月1日～平成30年9月30日）</v>
      </c>
      <c r="G4" s="250"/>
      <c r="H4" s="250"/>
      <c r="I4" s="250"/>
      <c r="J4" s="250"/>
      <c r="K4" s="250"/>
      <c r="L4" s="250"/>
    </row>
    <row r="5" spans="1:13" s="13" customFormat="1" ht="49.5" customHeight="1">
      <c r="A5" s="41" t="s">
        <v>6</v>
      </c>
      <c r="B5" s="41" t="s">
        <v>2</v>
      </c>
      <c r="C5" s="41" t="s">
        <v>5</v>
      </c>
      <c r="D5" s="41" t="s">
        <v>7</v>
      </c>
      <c r="E5" s="41" t="s">
        <v>60</v>
      </c>
      <c r="F5" s="41" t="s">
        <v>30</v>
      </c>
      <c r="G5" s="41" t="s">
        <v>8</v>
      </c>
      <c r="H5" s="41" t="s">
        <v>3</v>
      </c>
      <c r="I5" s="42" t="s">
        <v>9</v>
      </c>
      <c r="J5" s="41" t="s">
        <v>56</v>
      </c>
      <c r="K5" s="41" t="s">
        <v>31</v>
      </c>
      <c r="L5" s="41" t="s">
        <v>4</v>
      </c>
      <c r="M5" s="62"/>
    </row>
    <row r="6" spans="1:13" s="101" customFormat="1" ht="99.75" customHeight="1">
      <c r="A6" s="102" t="s">
        <v>70</v>
      </c>
      <c r="B6" s="75" t="s">
        <v>71</v>
      </c>
      <c r="C6" s="103">
        <v>43307</v>
      </c>
      <c r="D6" s="102" t="s">
        <v>83</v>
      </c>
      <c r="E6" s="137">
        <v>2010005002559</v>
      </c>
      <c r="F6" s="105" t="s">
        <v>115</v>
      </c>
      <c r="G6" s="106">
        <v>31266939</v>
      </c>
      <c r="H6" s="107" t="s">
        <v>116</v>
      </c>
      <c r="I6" s="108">
        <v>1</v>
      </c>
      <c r="J6" s="109">
        <v>43</v>
      </c>
      <c r="K6" s="110" t="s">
        <v>67</v>
      </c>
      <c r="L6" s="111" t="s">
        <v>117</v>
      </c>
      <c r="M6" s="100"/>
    </row>
    <row r="7" spans="1:13" s="29" customFormat="1" ht="99.75" customHeight="1">
      <c r="A7" s="97" t="s">
        <v>70</v>
      </c>
      <c r="B7" s="49" t="s">
        <v>71</v>
      </c>
      <c r="C7" s="51">
        <v>43307</v>
      </c>
      <c r="D7" s="53" t="s">
        <v>84</v>
      </c>
      <c r="E7" s="138">
        <v>2010005002559</v>
      </c>
      <c r="F7" s="53" t="s">
        <v>115</v>
      </c>
      <c r="G7" s="91">
        <v>31266939</v>
      </c>
      <c r="H7" s="86" t="s">
        <v>116</v>
      </c>
      <c r="I7" s="54">
        <v>1</v>
      </c>
      <c r="J7" s="63">
        <v>43</v>
      </c>
      <c r="K7" s="72" t="s">
        <v>61</v>
      </c>
      <c r="L7" s="55" t="s">
        <v>117</v>
      </c>
      <c r="M7" s="66"/>
    </row>
    <row r="8" spans="1:13" s="29" customFormat="1" ht="99.75" customHeight="1">
      <c r="A8" s="98" t="s">
        <v>70</v>
      </c>
      <c r="B8" s="45" t="s">
        <v>71</v>
      </c>
      <c r="C8" s="83">
        <v>43307</v>
      </c>
      <c r="D8" s="59" t="s">
        <v>72</v>
      </c>
      <c r="E8" s="139">
        <v>6060005004332</v>
      </c>
      <c r="F8" s="53" t="s">
        <v>115</v>
      </c>
      <c r="G8" s="86">
        <v>31266939</v>
      </c>
      <c r="H8" s="87" t="s">
        <v>116</v>
      </c>
      <c r="I8" s="108">
        <v>1</v>
      </c>
      <c r="J8" s="63">
        <v>43</v>
      </c>
      <c r="K8" s="72" t="s">
        <v>61</v>
      </c>
      <c r="L8" s="55" t="s">
        <v>117</v>
      </c>
      <c r="M8" s="66"/>
    </row>
    <row r="9" spans="1:13" s="29" customFormat="1" ht="99.75" customHeight="1">
      <c r="A9" s="98" t="s">
        <v>70</v>
      </c>
      <c r="B9" s="45" t="s">
        <v>71</v>
      </c>
      <c r="C9" s="51">
        <v>43307</v>
      </c>
      <c r="D9" s="59" t="s">
        <v>85</v>
      </c>
      <c r="E9" s="139">
        <v>7080105001177</v>
      </c>
      <c r="F9" s="53" t="s">
        <v>115</v>
      </c>
      <c r="G9" s="57">
        <v>31266939</v>
      </c>
      <c r="H9" s="60" t="s">
        <v>116</v>
      </c>
      <c r="I9" s="54">
        <v>1</v>
      </c>
      <c r="J9" s="63">
        <v>43</v>
      </c>
      <c r="K9" s="72" t="s">
        <v>61</v>
      </c>
      <c r="L9" s="55" t="s">
        <v>117</v>
      </c>
      <c r="M9" s="66"/>
    </row>
    <row r="10" spans="1:13" s="29" customFormat="1" ht="99.75" customHeight="1">
      <c r="A10" s="59" t="s">
        <v>70</v>
      </c>
      <c r="B10" s="45" t="s">
        <v>71</v>
      </c>
      <c r="C10" s="146">
        <v>43307</v>
      </c>
      <c r="D10" s="59" t="s">
        <v>86</v>
      </c>
      <c r="E10" s="139">
        <v>1010402006130</v>
      </c>
      <c r="F10" s="53" t="s">
        <v>115</v>
      </c>
      <c r="G10" s="57">
        <v>31266939</v>
      </c>
      <c r="H10" s="60" t="s">
        <v>116</v>
      </c>
      <c r="I10" s="108">
        <v>1</v>
      </c>
      <c r="J10" s="63">
        <v>43</v>
      </c>
      <c r="K10" s="72" t="s">
        <v>67</v>
      </c>
      <c r="L10" s="55" t="s">
        <v>117</v>
      </c>
      <c r="M10" s="66"/>
    </row>
    <row r="11" spans="1:13" s="29" customFormat="1" ht="99.75" customHeight="1">
      <c r="A11" s="59" t="s">
        <v>70</v>
      </c>
      <c r="B11" s="45" t="s">
        <v>71</v>
      </c>
      <c r="C11" s="146">
        <v>43307</v>
      </c>
      <c r="D11" s="59" t="s">
        <v>73</v>
      </c>
      <c r="E11" s="139">
        <v>7010605000585</v>
      </c>
      <c r="F11" s="53" t="s">
        <v>115</v>
      </c>
      <c r="G11" s="57">
        <v>31266939</v>
      </c>
      <c r="H11" s="60" t="s">
        <v>116</v>
      </c>
      <c r="I11" s="54">
        <v>1</v>
      </c>
      <c r="J11" s="63">
        <v>43</v>
      </c>
      <c r="K11" s="72" t="s">
        <v>67</v>
      </c>
      <c r="L11" s="55" t="s">
        <v>117</v>
      </c>
      <c r="M11" s="66"/>
    </row>
    <row r="12" spans="1:13" s="29" customFormat="1" ht="99.75" customHeight="1">
      <c r="A12" s="59" t="s">
        <v>70</v>
      </c>
      <c r="B12" s="45" t="s">
        <v>71</v>
      </c>
      <c r="C12" s="146">
        <v>43307</v>
      </c>
      <c r="D12" s="59" t="s">
        <v>87</v>
      </c>
      <c r="E12" s="139">
        <v>4110005001565</v>
      </c>
      <c r="F12" s="53" t="s">
        <v>115</v>
      </c>
      <c r="G12" s="57">
        <v>31266939</v>
      </c>
      <c r="H12" s="60" t="s">
        <v>116</v>
      </c>
      <c r="I12" s="108">
        <v>1</v>
      </c>
      <c r="J12" s="63">
        <v>43</v>
      </c>
      <c r="K12" s="72" t="s">
        <v>61</v>
      </c>
      <c r="L12" s="55" t="s">
        <v>117</v>
      </c>
      <c r="M12" s="66"/>
    </row>
    <row r="13" spans="1:13" s="29" customFormat="1" ht="99.75" customHeight="1">
      <c r="A13" s="59" t="s">
        <v>70</v>
      </c>
      <c r="B13" s="45" t="s">
        <v>71</v>
      </c>
      <c r="C13" s="146">
        <v>43307</v>
      </c>
      <c r="D13" s="59" t="s">
        <v>88</v>
      </c>
      <c r="E13" s="139">
        <v>2010005000950</v>
      </c>
      <c r="F13" s="53" t="s">
        <v>115</v>
      </c>
      <c r="G13" s="57">
        <v>31266939</v>
      </c>
      <c r="H13" s="60" t="s">
        <v>116</v>
      </c>
      <c r="I13" s="54">
        <v>1</v>
      </c>
      <c r="J13" s="63">
        <v>43</v>
      </c>
      <c r="K13" s="72" t="s">
        <v>61</v>
      </c>
      <c r="L13" s="55" t="s">
        <v>117</v>
      </c>
      <c r="M13" s="66"/>
    </row>
    <row r="14" spans="1:13" s="29" customFormat="1" ht="99.75" customHeight="1">
      <c r="A14" s="59" t="s">
        <v>70</v>
      </c>
      <c r="B14" s="45" t="s">
        <v>71</v>
      </c>
      <c r="C14" s="83">
        <v>43307</v>
      </c>
      <c r="D14" s="59" t="s">
        <v>74</v>
      </c>
      <c r="E14" s="93">
        <v>2012305001224</v>
      </c>
      <c r="F14" s="53" t="s">
        <v>115</v>
      </c>
      <c r="G14" s="57">
        <v>31266939</v>
      </c>
      <c r="H14" s="60" t="s">
        <v>116</v>
      </c>
      <c r="I14" s="108">
        <v>1</v>
      </c>
      <c r="J14" s="63">
        <v>43</v>
      </c>
      <c r="K14" s="72" t="s">
        <v>61</v>
      </c>
      <c r="L14" s="55" t="s">
        <v>117</v>
      </c>
      <c r="M14" s="66"/>
    </row>
    <row r="15" spans="1:13" s="29" customFormat="1" ht="99.75" customHeight="1">
      <c r="A15" s="84" t="s">
        <v>70</v>
      </c>
      <c r="B15" s="61" t="s">
        <v>71</v>
      </c>
      <c r="C15" s="83">
        <v>43307</v>
      </c>
      <c r="D15" s="61" t="s">
        <v>89</v>
      </c>
      <c r="E15" s="93">
        <v>5011505001650</v>
      </c>
      <c r="F15" s="84" t="s">
        <v>115</v>
      </c>
      <c r="G15" s="96">
        <v>31266939</v>
      </c>
      <c r="H15" s="145" t="s">
        <v>116</v>
      </c>
      <c r="I15" s="54">
        <v>1</v>
      </c>
      <c r="J15" s="63">
        <v>43</v>
      </c>
      <c r="K15" s="72" t="s">
        <v>61</v>
      </c>
      <c r="L15" s="94" t="s">
        <v>117</v>
      </c>
      <c r="M15" s="66"/>
    </row>
    <row r="16" spans="1:13" s="29" customFormat="1" ht="99.75" customHeight="1">
      <c r="A16" s="84" t="s">
        <v>70</v>
      </c>
      <c r="B16" s="61" t="s">
        <v>71</v>
      </c>
      <c r="C16" s="83">
        <v>43307</v>
      </c>
      <c r="D16" s="61" t="s">
        <v>90</v>
      </c>
      <c r="E16" s="93">
        <v>2010005002559</v>
      </c>
      <c r="F16" s="84" t="s">
        <v>115</v>
      </c>
      <c r="G16" s="96">
        <v>31266939</v>
      </c>
      <c r="H16" s="145" t="s">
        <v>116</v>
      </c>
      <c r="I16" s="108">
        <v>1</v>
      </c>
      <c r="J16" s="63">
        <v>43</v>
      </c>
      <c r="K16" s="72" t="s">
        <v>61</v>
      </c>
      <c r="L16" s="94" t="s">
        <v>117</v>
      </c>
      <c r="M16" s="66"/>
    </row>
    <row r="17" spans="1:13" s="29" customFormat="1" ht="99.75" customHeight="1">
      <c r="A17" s="84" t="s">
        <v>70</v>
      </c>
      <c r="B17" s="61" t="s">
        <v>71</v>
      </c>
      <c r="C17" s="83">
        <v>43307</v>
      </c>
      <c r="D17" s="61" t="s">
        <v>91</v>
      </c>
      <c r="E17" s="93">
        <v>5011005000582</v>
      </c>
      <c r="F17" s="84" t="s">
        <v>115</v>
      </c>
      <c r="G17" s="96">
        <v>31266939</v>
      </c>
      <c r="H17" s="145" t="s">
        <v>116</v>
      </c>
      <c r="I17" s="54">
        <v>1</v>
      </c>
      <c r="J17" s="63">
        <v>43</v>
      </c>
      <c r="K17" s="72" t="s">
        <v>61</v>
      </c>
      <c r="L17" s="94" t="s">
        <v>117</v>
      </c>
      <c r="M17" s="66"/>
    </row>
    <row r="18" spans="1:13" s="29" customFormat="1" ht="99.75" customHeight="1">
      <c r="A18" s="84" t="s">
        <v>70</v>
      </c>
      <c r="B18" s="61" t="s">
        <v>71</v>
      </c>
      <c r="C18" s="83">
        <v>43307</v>
      </c>
      <c r="D18" s="61" t="s">
        <v>92</v>
      </c>
      <c r="E18" s="93">
        <v>4110005001565</v>
      </c>
      <c r="F18" s="84" t="s">
        <v>115</v>
      </c>
      <c r="G18" s="96">
        <v>31266939</v>
      </c>
      <c r="H18" s="145" t="s">
        <v>116</v>
      </c>
      <c r="I18" s="108">
        <v>1</v>
      </c>
      <c r="J18" s="63">
        <v>43</v>
      </c>
      <c r="K18" s="72" t="s">
        <v>61</v>
      </c>
      <c r="L18" s="94" t="s">
        <v>117</v>
      </c>
      <c r="M18" s="66"/>
    </row>
    <row r="19" spans="1:13" s="29" customFormat="1" ht="99.75" customHeight="1">
      <c r="A19" s="92" t="s">
        <v>70</v>
      </c>
      <c r="B19" s="61" t="s">
        <v>71</v>
      </c>
      <c r="C19" s="83">
        <v>43307</v>
      </c>
      <c r="D19" s="61" t="s">
        <v>93</v>
      </c>
      <c r="E19" s="93">
        <v>1011405000062</v>
      </c>
      <c r="F19" s="84" t="s">
        <v>115</v>
      </c>
      <c r="G19" s="96">
        <v>31266939</v>
      </c>
      <c r="H19" s="144" t="s">
        <v>116</v>
      </c>
      <c r="I19" s="54">
        <v>1</v>
      </c>
      <c r="J19" s="63">
        <v>43</v>
      </c>
      <c r="K19" s="72" t="s">
        <v>61</v>
      </c>
      <c r="L19" s="95" t="s">
        <v>117</v>
      </c>
      <c r="M19" s="66"/>
    </row>
    <row r="20" spans="1:13" s="29" customFormat="1" ht="99.75" customHeight="1">
      <c r="A20" s="84" t="s">
        <v>70</v>
      </c>
      <c r="B20" s="61" t="s">
        <v>71</v>
      </c>
      <c r="C20" s="83">
        <v>43307</v>
      </c>
      <c r="D20" s="61" t="s">
        <v>94</v>
      </c>
      <c r="E20" s="93">
        <v>3180005005098</v>
      </c>
      <c r="F20" s="84" t="s">
        <v>115</v>
      </c>
      <c r="G20" s="67">
        <v>31266939</v>
      </c>
      <c r="H20" s="145" t="s">
        <v>116</v>
      </c>
      <c r="I20" s="108">
        <v>1</v>
      </c>
      <c r="J20" s="63">
        <v>43</v>
      </c>
      <c r="K20" s="72" t="s">
        <v>61</v>
      </c>
      <c r="L20" s="94" t="s">
        <v>117</v>
      </c>
      <c r="M20" s="66"/>
    </row>
    <row r="21" spans="1:13" s="29" customFormat="1" ht="99.75" customHeight="1">
      <c r="A21" s="84" t="s">
        <v>70</v>
      </c>
      <c r="B21" s="61" t="s">
        <v>71</v>
      </c>
      <c r="C21" s="83">
        <v>43307</v>
      </c>
      <c r="D21" s="61" t="s">
        <v>95</v>
      </c>
      <c r="E21" s="93">
        <v>6011805001944</v>
      </c>
      <c r="F21" s="84" t="s">
        <v>115</v>
      </c>
      <c r="G21" s="67">
        <v>31266939</v>
      </c>
      <c r="H21" s="145" t="s">
        <v>116</v>
      </c>
      <c r="I21" s="54">
        <v>1</v>
      </c>
      <c r="J21" s="63">
        <v>43</v>
      </c>
      <c r="K21" s="72" t="s">
        <v>61</v>
      </c>
      <c r="L21" s="94" t="s">
        <v>117</v>
      </c>
      <c r="M21" s="66"/>
    </row>
    <row r="22" spans="1:13" s="29" customFormat="1" ht="99.75" customHeight="1">
      <c r="A22" s="84" t="s">
        <v>70</v>
      </c>
      <c r="B22" s="61" t="s">
        <v>71</v>
      </c>
      <c r="C22" s="83">
        <v>43307</v>
      </c>
      <c r="D22" s="61" t="s">
        <v>96</v>
      </c>
      <c r="E22" s="93">
        <v>2010005002559</v>
      </c>
      <c r="F22" s="84" t="s">
        <v>115</v>
      </c>
      <c r="G22" s="67">
        <v>31266939</v>
      </c>
      <c r="H22" s="87" t="s">
        <v>116</v>
      </c>
      <c r="I22" s="108">
        <v>1</v>
      </c>
      <c r="J22" s="63">
        <v>43</v>
      </c>
      <c r="K22" s="72" t="s">
        <v>61</v>
      </c>
      <c r="L22" s="94" t="s">
        <v>117</v>
      </c>
      <c r="M22" s="66"/>
    </row>
    <row r="23" spans="1:13" s="29" customFormat="1" ht="99.75" customHeight="1">
      <c r="A23" s="84" t="s">
        <v>70</v>
      </c>
      <c r="B23" s="61" t="s">
        <v>71</v>
      </c>
      <c r="C23" s="83">
        <v>43307</v>
      </c>
      <c r="D23" s="61" t="s">
        <v>97</v>
      </c>
      <c r="E23" s="93">
        <v>6020005001762</v>
      </c>
      <c r="F23" s="84" t="s">
        <v>115</v>
      </c>
      <c r="G23" s="67">
        <v>31266939</v>
      </c>
      <c r="H23" s="87" t="s">
        <v>116</v>
      </c>
      <c r="I23" s="54">
        <v>1</v>
      </c>
      <c r="J23" s="63">
        <v>43</v>
      </c>
      <c r="K23" s="72" t="s">
        <v>61</v>
      </c>
      <c r="L23" s="94" t="s">
        <v>117</v>
      </c>
      <c r="M23" s="66"/>
    </row>
    <row r="24" spans="1:13" s="29" customFormat="1" ht="99.75" customHeight="1">
      <c r="A24" s="84" t="s">
        <v>70</v>
      </c>
      <c r="B24" s="61" t="s">
        <v>71</v>
      </c>
      <c r="C24" s="83">
        <v>43307</v>
      </c>
      <c r="D24" s="61" t="s">
        <v>98</v>
      </c>
      <c r="E24" s="93">
        <v>2010005002559</v>
      </c>
      <c r="F24" s="84" t="s">
        <v>115</v>
      </c>
      <c r="G24" s="67">
        <v>31266939</v>
      </c>
      <c r="H24" s="87" t="s">
        <v>116</v>
      </c>
      <c r="I24" s="108">
        <v>1</v>
      </c>
      <c r="J24" s="63">
        <v>43</v>
      </c>
      <c r="K24" s="72" t="s">
        <v>61</v>
      </c>
      <c r="L24" s="94" t="s">
        <v>117</v>
      </c>
      <c r="M24" s="66"/>
    </row>
    <row r="25" spans="1:13" s="29" customFormat="1" ht="99.75" customHeight="1">
      <c r="A25" s="84" t="s">
        <v>70</v>
      </c>
      <c r="B25" s="61" t="s">
        <v>71</v>
      </c>
      <c r="C25" s="83">
        <v>43307</v>
      </c>
      <c r="D25" s="61" t="s">
        <v>99</v>
      </c>
      <c r="E25" s="93" t="s">
        <v>62</v>
      </c>
      <c r="F25" s="84" t="s">
        <v>115</v>
      </c>
      <c r="G25" s="67">
        <v>31266939</v>
      </c>
      <c r="H25" s="87" t="s">
        <v>116</v>
      </c>
      <c r="I25" s="54">
        <v>1</v>
      </c>
      <c r="J25" s="63">
        <v>43</v>
      </c>
      <c r="K25" s="72" t="s">
        <v>61</v>
      </c>
      <c r="L25" s="94" t="s">
        <v>117</v>
      </c>
      <c r="M25" s="66"/>
    </row>
    <row r="26" spans="1:13" s="29" customFormat="1" ht="99.75" customHeight="1">
      <c r="A26" s="84" t="s">
        <v>70</v>
      </c>
      <c r="B26" s="61" t="s">
        <v>71</v>
      </c>
      <c r="C26" s="83">
        <v>43307</v>
      </c>
      <c r="D26" s="61" t="s">
        <v>100</v>
      </c>
      <c r="E26" s="93">
        <v>9021005002491</v>
      </c>
      <c r="F26" s="84" t="s">
        <v>115</v>
      </c>
      <c r="G26" s="67">
        <v>31266939</v>
      </c>
      <c r="H26" s="87" t="s">
        <v>116</v>
      </c>
      <c r="I26" s="108">
        <v>1</v>
      </c>
      <c r="J26" s="63">
        <v>43</v>
      </c>
      <c r="K26" s="72" t="s">
        <v>61</v>
      </c>
      <c r="L26" s="94" t="s">
        <v>117</v>
      </c>
      <c r="M26" s="66"/>
    </row>
    <row r="27" spans="1:13" s="29" customFormat="1" ht="99.75" customHeight="1">
      <c r="A27" s="84" t="s">
        <v>70</v>
      </c>
      <c r="B27" s="61" t="s">
        <v>71</v>
      </c>
      <c r="C27" s="83">
        <v>43307</v>
      </c>
      <c r="D27" s="61" t="s">
        <v>102</v>
      </c>
      <c r="E27" s="137">
        <v>9021005002491</v>
      </c>
      <c r="F27" s="84" t="s">
        <v>115</v>
      </c>
      <c r="G27" s="67">
        <v>31266939</v>
      </c>
      <c r="H27" s="87" t="s">
        <v>116</v>
      </c>
      <c r="I27" s="54">
        <v>1</v>
      </c>
      <c r="J27" s="63">
        <v>43</v>
      </c>
      <c r="K27" s="72" t="s">
        <v>61</v>
      </c>
      <c r="L27" s="94" t="s">
        <v>117</v>
      </c>
      <c r="M27" s="66"/>
    </row>
    <row r="28" spans="1:13" s="29" customFormat="1" ht="99.75" customHeight="1">
      <c r="A28" s="92" t="s">
        <v>70</v>
      </c>
      <c r="B28" s="61" t="s">
        <v>71</v>
      </c>
      <c r="C28" s="83">
        <v>43307</v>
      </c>
      <c r="D28" s="61" t="s">
        <v>101</v>
      </c>
      <c r="E28" s="93">
        <v>9021005002491</v>
      </c>
      <c r="F28" s="84" t="s">
        <v>115</v>
      </c>
      <c r="G28" s="67">
        <v>31266939</v>
      </c>
      <c r="H28" s="143" t="s">
        <v>116</v>
      </c>
      <c r="I28" s="108">
        <v>1</v>
      </c>
      <c r="J28" s="63">
        <v>43</v>
      </c>
      <c r="K28" s="72" t="s">
        <v>61</v>
      </c>
      <c r="L28" s="94" t="s">
        <v>117</v>
      </c>
      <c r="M28" s="66"/>
    </row>
    <row r="29" spans="1:13" s="29" customFormat="1" ht="99.75" customHeight="1">
      <c r="A29" s="84" t="s">
        <v>70</v>
      </c>
      <c r="B29" s="61" t="s">
        <v>71</v>
      </c>
      <c r="C29" s="83">
        <v>43307</v>
      </c>
      <c r="D29" s="61" t="s">
        <v>103</v>
      </c>
      <c r="E29" s="93">
        <v>9020005010232</v>
      </c>
      <c r="F29" s="61" t="s">
        <v>115</v>
      </c>
      <c r="G29" s="67">
        <v>31266939</v>
      </c>
      <c r="H29" s="87" t="s">
        <v>116</v>
      </c>
      <c r="I29" s="54">
        <v>1</v>
      </c>
      <c r="J29" s="63">
        <v>43</v>
      </c>
      <c r="K29" s="72" t="s">
        <v>61</v>
      </c>
      <c r="L29" s="84" t="s">
        <v>117</v>
      </c>
      <c r="M29" s="66"/>
    </row>
    <row r="30" spans="1:13" s="29" customFormat="1" ht="99.75" customHeight="1">
      <c r="A30" s="84" t="s">
        <v>70</v>
      </c>
      <c r="B30" s="61" t="s">
        <v>71</v>
      </c>
      <c r="C30" s="83">
        <v>43307</v>
      </c>
      <c r="D30" s="61" t="s">
        <v>75</v>
      </c>
      <c r="E30" s="93">
        <v>5020005007678</v>
      </c>
      <c r="F30" s="61" t="s">
        <v>115</v>
      </c>
      <c r="G30" s="67">
        <v>31266939</v>
      </c>
      <c r="H30" s="87" t="s">
        <v>116</v>
      </c>
      <c r="I30" s="108">
        <v>1</v>
      </c>
      <c r="J30" s="63">
        <v>43</v>
      </c>
      <c r="K30" s="72" t="s">
        <v>61</v>
      </c>
      <c r="L30" s="84" t="s">
        <v>117</v>
      </c>
      <c r="M30" s="66"/>
    </row>
    <row r="31" spans="1:13" s="29" customFormat="1" ht="99.75" customHeight="1">
      <c r="A31" s="84" t="s">
        <v>70</v>
      </c>
      <c r="B31" s="61" t="s">
        <v>71</v>
      </c>
      <c r="C31" s="83">
        <v>43307</v>
      </c>
      <c r="D31" s="61" t="s">
        <v>76</v>
      </c>
      <c r="E31" s="140">
        <v>4021005000062</v>
      </c>
      <c r="F31" s="61" t="s">
        <v>115</v>
      </c>
      <c r="G31" s="67">
        <v>31266939</v>
      </c>
      <c r="H31" s="87" t="s">
        <v>116</v>
      </c>
      <c r="I31" s="54">
        <v>1</v>
      </c>
      <c r="J31" s="63">
        <v>43</v>
      </c>
      <c r="K31" s="72" t="s">
        <v>61</v>
      </c>
      <c r="L31" s="94" t="s">
        <v>117</v>
      </c>
      <c r="M31" s="66"/>
    </row>
    <row r="32" spans="1:13" s="29" customFormat="1" ht="99.75" customHeight="1">
      <c r="A32" s="84" t="s">
        <v>70</v>
      </c>
      <c r="B32" s="61" t="s">
        <v>71</v>
      </c>
      <c r="C32" s="83">
        <v>43307</v>
      </c>
      <c r="D32" s="61" t="s">
        <v>104</v>
      </c>
      <c r="E32" s="141">
        <v>9040005016814</v>
      </c>
      <c r="F32" s="61" t="s">
        <v>115</v>
      </c>
      <c r="G32" s="67">
        <v>31266939</v>
      </c>
      <c r="H32" s="87" t="s">
        <v>116</v>
      </c>
      <c r="I32" s="108">
        <v>1</v>
      </c>
      <c r="J32" s="63">
        <v>43</v>
      </c>
      <c r="K32" s="72" t="s">
        <v>61</v>
      </c>
      <c r="L32" s="94" t="s">
        <v>117</v>
      </c>
      <c r="M32" s="66"/>
    </row>
    <row r="33" spans="1:13" s="29" customFormat="1" ht="99.75" customHeight="1">
      <c r="A33" s="84" t="s">
        <v>70</v>
      </c>
      <c r="B33" s="61" t="s">
        <v>71</v>
      </c>
      <c r="C33" s="83">
        <v>43307</v>
      </c>
      <c r="D33" s="61" t="s">
        <v>105</v>
      </c>
      <c r="E33" s="141">
        <v>4110005001565</v>
      </c>
      <c r="F33" s="84" t="s">
        <v>115</v>
      </c>
      <c r="G33" s="67">
        <v>31266939</v>
      </c>
      <c r="H33" s="87" t="s">
        <v>116</v>
      </c>
      <c r="I33" s="54">
        <v>1</v>
      </c>
      <c r="J33" s="63">
        <v>43</v>
      </c>
      <c r="K33" s="72" t="s">
        <v>61</v>
      </c>
      <c r="L33" s="94" t="s">
        <v>117</v>
      </c>
      <c r="M33" s="66"/>
    </row>
    <row r="34" spans="1:13" s="29" customFormat="1" ht="99.75" customHeight="1">
      <c r="A34" s="59" t="s">
        <v>70</v>
      </c>
      <c r="B34" s="45" t="s">
        <v>71</v>
      </c>
      <c r="C34" s="51">
        <v>43307</v>
      </c>
      <c r="D34" s="59" t="s">
        <v>106</v>
      </c>
      <c r="E34" s="139">
        <v>6040005003798</v>
      </c>
      <c r="F34" s="53" t="s">
        <v>115</v>
      </c>
      <c r="G34" s="67">
        <v>31266939</v>
      </c>
      <c r="H34" s="60" t="s">
        <v>116</v>
      </c>
      <c r="I34" s="108">
        <v>1</v>
      </c>
      <c r="J34" s="63">
        <v>43</v>
      </c>
      <c r="K34" s="72" t="s">
        <v>61</v>
      </c>
      <c r="L34" s="55" t="s">
        <v>117</v>
      </c>
      <c r="M34" s="66"/>
    </row>
    <row r="35" spans="1:13" s="29" customFormat="1" ht="99.75" customHeight="1">
      <c r="A35" s="59" t="s">
        <v>70</v>
      </c>
      <c r="B35" s="45" t="s">
        <v>71</v>
      </c>
      <c r="C35" s="51">
        <v>43307</v>
      </c>
      <c r="D35" s="59" t="s">
        <v>107</v>
      </c>
      <c r="E35" s="139">
        <v>6040005003798</v>
      </c>
      <c r="F35" s="53" t="s">
        <v>115</v>
      </c>
      <c r="G35" s="67">
        <v>31266939</v>
      </c>
      <c r="H35" s="60" t="s">
        <v>116</v>
      </c>
      <c r="I35" s="54">
        <v>1</v>
      </c>
      <c r="J35" s="63">
        <v>43</v>
      </c>
      <c r="K35" s="72" t="s">
        <v>61</v>
      </c>
      <c r="L35" s="55" t="s">
        <v>117</v>
      </c>
      <c r="M35" s="66"/>
    </row>
    <row r="36" spans="1:13" s="29" customFormat="1" ht="99.75" customHeight="1">
      <c r="A36" s="59" t="s">
        <v>70</v>
      </c>
      <c r="B36" s="45" t="s">
        <v>71</v>
      </c>
      <c r="C36" s="51">
        <v>43307</v>
      </c>
      <c r="D36" s="59" t="s">
        <v>77</v>
      </c>
      <c r="E36" s="139">
        <v>8030005010463</v>
      </c>
      <c r="F36" s="53" t="s">
        <v>115</v>
      </c>
      <c r="G36" s="67">
        <v>31266939</v>
      </c>
      <c r="H36" s="60" t="s">
        <v>116</v>
      </c>
      <c r="I36" s="108">
        <v>1</v>
      </c>
      <c r="J36" s="63">
        <v>43</v>
      </c>
      <c r="K36" s="72" t="s">
        <v>61</v>
      </c>
      <c r="L36" s="55" t="s">
        <v>117</v>
      </c>
      <c r="M36" s="66"/>
    </row>
    <row r="37" spans="1:13" s="29" customFormat="1" ht="99.75" customHeight="1">
      <c r="A37" s="59" t="s">
        <v>70</v>
      </c>
      <c r="B37" s="45" t="s">
        <v>71</v>
      </c>
      <c r="C37" s="51">
        <v>43307</v>
      </c>
      <c r="D37" s="59" t="s">
        <v>78</v>
      </c>
      <c r="E37" s="139">
        <v>9040005002905</v>
      </c>
      <c r="F37" s="53" t="s">
        <v>115</v>
      </c>
      <c r="G37" s="68">
        <v>31266939</v>
      </c>
      <c r="H37" s="60" t="s">
        <v>116</v>
      </c>
      <c r="I37" s="54">
        <v>1</v>
      </c>
      <c r="J37" s="63">
        <v>43</v>
      </c>
      <c r="K37" s="72" t="s">
        <v>61</v>
      </c>
      <c r="L37" s="55" t="s">
        <v>117</v>
      </c>
      <c r="M37" s="66"/>
    </row>
    <row r="38" spans="1:13" s="29" customFormat="1" ht="99.75" customHeight="1">
      <c r="A38" s="59" t="s">
        <v>70</v>
      </c>
      <c r="B38" s="45" t="s">
        <v>71</v>
      </c>
      <c r="C38" s="51">
        <v>43307</v>
      </c>
      <c r="D38" s="59" t="s">
        <v>108</v>
      </c>
      <c r="E38" s="139">
        <v>4030005006218</v>
      </c>
      <c r="F38" s="53" t="s">
        <v>115</v>
      </c>
      <c r="G38" s="69">
        <v>31266939</v>
      </c>
      <c r="H38" s="60" t="s">
        <v>116</v>
      </c>
      <c r="I38" s="108">
        <v>1</v>
      </c>
      <c r="J38" s="63">
        <v>43</v>
      </c>
      <c r="K38" s="72" t="s">
        <v>61</v>
      </c>
      <c r="L38" s="55" t="s">
        <v>117</v>
      </c>
      <c r="M38" s="66"/>
    </row>
    <row r="39" spans="1:13" s="29" customFormat="1" ht="99.75" customHeight="1">
      <c r="A39" s="59" t="s">
        <v>70</v>
      </c>
      <c r="B39" s="45" t="s">
        <v>71</v>
      </c>
      <c r="C39" s="51">
        <v>43307</v>
      </c>
      <c r="D39" s="59" t="s">
        <v>109</v>
      </c>
      <c r="E39" s="139">
        <v>5040005002421</v>
      </c>
      <c r="F39" s="53" t="s">
        <v>115</v>
      </c>
      <c r="G39" s="69">
        <v>31266939</v>
      </c>
      <c r="H39" s="60" t="s">
        <v>116</v>
      </c>
      <c r="I39" s="54">
        <v>1</v>
      </c>
      <c r="J39" s="63">
        <v>43</v>
      </c>
      <c r="K39" s="72" t="s">
        <v>61</v>
      </c>
      <c r="L39" s="55" t="s">
        <v>117</v>
      </c>
      <c r="M39" s="66"/>
    </row>
    <row r="40" spans="1:13" s="29" customFormat="1" ht="99.75" customHeight="1">
      <c r="A40" s="59" t="s">
        <v>70</v>
      </c>
      <c r="B40" s="45" t="s">
        <v>71</v>
      </c>
      <c r="C40" s="51">
        <v>43307</v>
      </c>
      <c r="D40" s="59" t="s">
        <v>110</v>
      </c>
      <c r="E40" s="139">
        <v>3010405001696</v>
      </c>
      <c r="F40" s="53" t="s">
        <v>115</v>
      </c>
      <c r="G40" s="69">
        <v>31266939</v>
      </c>
      <c r="H40" s="60" t="s">
        <v>116</v>
      </c>
      <c r="I40" s="108">
        <v>1</v>
      </c>
      <c r="J40" s="63">
        <v>43</v>
      </c>
      <c r="K40" s="72" t="s">
        <v>61</v>
      </c>
      <c r="L40" s="55" t="s">
        <v>117</v>
      </c>
      <c r="M40" s="66"/>
    </row>
    <row r="41" spans="1:13" s="29" customFormat="1" ht="99.75" customHeight="1">
      <c r="A41" s="59" t="s">
        <v>70</v>
      </c>
      <c r="B41" s="45" t="s">
        <v>71</v>
      </c>
      <c r="C41" s="51">
        <v>43307</v>
      </c>
      <c r="D41" s="59" t="s">
        <v>111</v>
      </c>
      <c r="E41" s="139">
        <v>8030005010463</v>
      </c>
      <c r="F41" s="53" t="s">
        <v>115</v>
      </c>
      <c r="G41" s="69">
        <v>31266939</v>
      </c>
      <c r="H41" s="60" t="s">
        <v>116</v>
      </c>
      <c r="I41" s="54">
        <v>1</v>
      </c>
      <c r="J41" s="63">
        <v>43</v>
      </c>
      <c r="K41" s="72" t="s">
        <v>61</v>
      </c>
      <c r="L41" s="55" t="s">
        <v>117</v>
      </c>
      <c r="M41" s="66"/>
    </row>
    <row r="42" spans="1:13" s="29" customFormat="1" ht="99.75" customHeight="1">
      <c r="A42" s="59" t="s">
        <v>70</v>
      </c>
      <c r="B42" s="45" t="s">
        <v>71</v>
      </c>
      <c r="C42" s="51">
        <v>43307</v>
      </c>
      <c r="D42" s="59" t="s">
        <v>79</v>
      </c>
      <c r="E42" s="139">
        <v>6010405002452</v>
      </c>
      <c r="F42" s="53" t="s">
        <v>115</v>
      </c>
      <c r="G42" s="69">
        <v>31266939</v>
      </c>
      <c r="H42" s="60" t="s">
        <v>116</v>
      </c>
      <c r="I42" s="108">
        <v>1</v>
      </c>
      <c r="J42" s="63">
        <v>43</v>
      </c>
      <c r="K42" s="72" t="s">
        <v>61</v>
      </c>
      <c r="L42" s="55" t="s">
        <v>117</v>
      </c>
      <c r="M42" s="66"/>
    </row>
    <row r="43" spans="1:13" s="29" customFormat="1" ht="99.75" customHeight="1">
      <c r="A43" s="59" t="s">
        <v>70</v>
      </c>
      <c r="B43" s="45" t="s">
        <v>71</v>
      </c>
      <c r="C43" s="51">
        <v>43307</v>
      </c>
      <c r="D43" s="59" t="s">
        <v>80</v>
      </c>
      <c r="E43" s="139">
        <v>4010005002383</v>
      </c>
      <c r="F43" s="53" t="s">
        <v>115</v>
      </c>
      <c r="G43" s="69">
        <v>31266939</v>
      </c>
      <c r="H43" s="60" t="s">
        <v>116</v>
      </c>
      <c r="I43" s="54">
        <v>1</v>
      </c>
      <c r="J43" s="63">
        <v>43</v>
      </c>
      <c r="K43" s="72" t="s">
        <v>61</v>
      </c>
      <c r="L43" s="55" t="s">
        <v>117</v>
      </c>
      <c r="M43" s="66"/>
    </row>
    <row r="44" spans="1:13" s="29" customFormat="1" ht="99.75" customHeight="1">
      <c r="A44" s="59" t="s">
        <v>70</v>
      </c>
      <c r="B44" s="45" t="s">
        <v>71</v>
      </c>
      <c r="C44" s="51">
        <v>43307</v>
      </c>
      <c r="D44" s="59" t="s">
        <v>112</v>
      </c>
      <c r="E44" s="139">
        <v>1120005005403</v>
      </c>
      <c r="F44" s="53" t="s">
        <v>115</v>
      </c>
      <c r="G44" s="69">
        <v>31266939</v>
      </c>
      <c r="H44" s="60" t="s">
        <v>116</v>
      </c>
      <c r="I44" s="108">
        <v>1</v>
      </c>
      <c r="J44" s="63">
        <v>43</v>
      </c>
      <c r="K44" s="72" t="s">
        <v>61</v>
      </c>
      <c r="L44" s="55" t="s">
        <v>117</v>
      </c>
      <c r="M44" s="66"/>
    </row>
    <row r="45" spans="1:13" s="29" customFormat="1" ht="99.75" customHeight="1">
      <c r="A45" s="59" t="s">
        <v>70</v>
      </c>
      <c r="B45" s="45" t="s">
        <v>71</v>
      </c>
      <c r="C45" s="51">
        <v>43307</v>
      </c>
      <c r="D45" s="59" t="s">
        <v>113</v>
      </c>
      <c r="E45" s="139">
        <v>4030005006218</v>
      </c>
      <c r="F45" s="53" t="s">
        <v>115</v>
      </c>
      <c r="G45" s="69">
        <v>31266939</v>
      </c>
      <c r="H45" s="60" t="s">
        <v>116</v>
      </c>
      <c r="I45" s="54">
        <v>1</v>
      </c>
      <c r="J45" s="63">
        <v>43</v>
      </c>
      <c r="K45" s="72" t="s">
        <v>61</v>
      </c>
      <c r="L45" s="61" t="s">
        <v>117</v>
      </c>
      <c r="M45" s="66"/>
    </row>
    <row r="46" spans="1:13" s="29" customFormat="1" ht="99.75" customHeight="1">
      <c r="A46" s="59" t="s">
        <v>70</v>
      </c>
      <c r="B46" s="45" t="s">
        <v>71</v>
      </c>
      <c r="C46" s="51">
        <v>43307</v>
      </c>
      <c r="D46" s="59" t="s">
        <v>81</v>
      </c>
      <c r="E46" s="139">
        <v>3010405001696</v>
      </c>
      <c r="F46" s="53" t="s">
        <v>115</v>
      </c>
      <c r="G46" s="69">
        <v>31266939</v>
      </c>
      <c r="H46" s="60" t="s">
        <v>116</v>
      </c>
      <c r="I46" s="108">
        <v>1</v>
      </c>
      <c r="J46" s="63">
        <v>43</v>
      </c>
      <c r="K46" s="72" t="s">
        <v>61</v>
      </c>
      <c r="L46" s="55" t="s">
        <v>117</v>
      </c>
      <c r="M46" s="66"/>
    </row>
    <row r="47" spans="1:13" s="29" customFormat="1" ht="99.75" customHeight="1">
      <c r="A47" s="59" t="s">
        <v>70</v>
      </c>
      <c r="B47" s="45" t="s">
        <v>71</v>
      </c>
      <c r="C47" s="51">
        <v>43307</v>
      </c>
      <c r="D47" s="59" t="s">
        <v>114</v>
      </c>
      <c r="E47" s="139">
        <v>9110005000703</v>
      </c>
      <c r="F47" s="53" t="s">
        <v>115</v>
      </c>
      <c r="G47" s="69">
        <v>31266939</v>
      </c>
      <c r="H47" s="60" t="s">
        <v>116</v>
      </c>
      <c r="I47" s="54">
        <v>1</v>
      </c>
      <c r="J47" s="63">
        <v>43</v>
      </c>
      <c r="K47" s="72" t="s">
        <v>61</v>
      </c>
      <c r="L47" s="55" t="s">
        <v>117</v>
      </c>
      <c r="M47" s="66"/>
    </row>
    <row r="48" spans="1:13" s="29" customFormat="1" ht="99.75" customHeight="1">
      <c r="A48" s="45" t="s">
        <v>70</v>
      </c>
      <c r="B48" s="45" t="s">
        <v>71</v>
      </c>
      <c r="C48" s="51">
        <v>43307</v>
      </c>
      <c r="D48" s="45" t="s">
        <v>82</v>
      </c>
      <c r="E48" s="142">
        <v>4110005000022</v>
      </c>
      <c r="F48" s="53" t="s">
        <v>115</v>
      </c>
      <c r="G48" s="69">
        <v>31266939</v>
      </c>
      <c r="H48" s="60" t="s">
        <v>116</v>
      </c>
      <c r="I48" s="108">
        <v>1</v>
      </c>
      <c r="J48" s="63">
        <v>43</v>
      </c>
      <c r="K48" s="72" t="s">
        <v>61</v>
      </c>
      <c r="L48" s="56" t="s">
        <v>117</v>
      </c>
      <c r="M48" s="66"/>
    </row>
    <row r="49" spans="1:13" s="29" customFormat="1" ht="99.75" customHeight="1">
      <c r="A49" s="45" t="s">
        <v>134</v>
      </c>
      <c r="B49" s="45" t="s">
        <v>71</v>
      </c>
      <c r="C49" s="51">
        <v>43336</v>
      </c>
      <c r="D49" s="45" t="s">
        <v>135</v>
      </c>
      <c r="E49" s="142">
        <v>9010001087242</v>
      </c>
      <c r="F49" s="53" t="s">
        <v>136</v>
      </c>
      <c r="G49" s="69">
        <v>29997899</v>
      </c>
      <c r="H49" s="60">
        <v>29916000</v>
      </c>
      <c r="I49" s="108">
        <f>ROUNDDOWN(H49/G49,3)</f>
        <v>0.997</v>
      </c>
      <c r="J49" s="63">
        <v>3</v>
      </c>
      <c r="K49" s="72" t="s">
        <v>61</v>
      </c>
      <c r="L49" s="56"/>
      <c r="M49" s="66"/>
    </row>
    <row r="50" spans="1:13" s="29" customFormat="1" ht="99.75" customHeight="1">
      <c r="A50" s="45" t="s">
        <v>157</v>
      </c>
      <c r="B50" s="45" t="s">
        <v>71</v>
      </c>
      <c r="C50" s="51">
        <v>43356</v>
      </c>
      <c r="D50" s="45" t="s">
        <v>160</v>
      </c>
      <c r="E50" s="142">
        <v>7010001064648</v>
      </c>
      <c r="F50" s="53" t="s">
        <v>164</v>
      </c>
      <c r="G50" s="154" t="s">
        <v>166</v>
      </c>
      <c r="H50" s="60">
        <v>4605627</v>
      </c>
      <c r="I50" s="108" t="s">
        <v>61</v>
      </c>
      <c r="J50" s="63">
        <v>1</v>
      </c>
      <c r="K50" s="72" t="s">
        <v>61</v>
      </c>
      <c r="L50" s="56"/>
      <c r="M50" s="66"/>
    </row>
    <row r="51" spans="1:13" s="29" customFormat="1" ht="99.75" customHeight="1">
      <c r="A51" s="45" t="s">
        <v>154</v>
      </c>
      <c r="B51" s="45" t="s">
        <v>71</v>
      </c>
      <c r="C51" s="51">
        <v>43369</v>
      </c>
      <c r="D51" s="45" t="s">
        <v>161</v>
      </c>
      <c r="E51" s="142">
        <v>2010801012579</v>
      </c>
      <c r="F51" s="53" t="s">
        <v>164</v>
      </c>
      <c r="G51" s="69">
        <v>13865618</v>
      </c>
      <c r="H51" s="60" t="s">
        <v>165</v>
      </c>
      <c r="I51" s="108">
        <v>1</v>
      </c>
      <c r="J51" s="63">
        <v>1</v>
      </c>
      <c r="K51" s="72" t="s">
        <v>61</v>
      </c>
      <c r="L51" s="56" t="s">
        <v>168</v>
      </c>
      <c r="M51" s="66"/>
    </row>
    <row r="52" spans="1:13" s="29" customFormat="1" ht="99.75" customHeight="1">
      <c r="A52" s="45" t="s">
        <v>159</v>
      </c>
      <c r="B52" s="45" t="s">
        <v>71</v>
      </c>
      <c r="C52" s="51">
        <v>43369</v>
      </c>
      <c r="D52" s="45" t="s">
        <v>162</v>
      </c>
      <c r="E52" s="142" t="s">
        <v>163</v>
      </c>
      <c r="F52" s="53" t="s">
        <v>164</v>
      </c>
      <c r="G52" s="69">
        <v>2823422</v>
      </c>
      <c r="H52" s="60">
        <v>2823422</v>
      </c>
      <c r="I52" s="108">
        <f>ROUNDDOWN(H52/G52,3)</f>
        <v>1</v>
      </c>
      <c r="J52" s="63">
        <v>1</v>
      </c>
      <c r="K52" s="72" t="s">
        <v>61</v>
      </c>
      <c r="L52" s="56"/>
      <c r="M52" s="66"/>
    </row>
    <row r="53" spans="1:13" s="29" customFormat="1" ht="99.75" customHeight="1">
      <c r="A53" s="45" t="s">
        <v>155</v>
      </c>
      <c r="B53" s="45" t="s">
        <v>71</v>
      </c>
      <c r="C53" s="51">
        <v>43369</v>
      </c>
      <c r="D53" s="45" t="s">
        <v>162</v>
      </c>
      <c r="E53" s="142" t="s">
        <v>163</v>
      </c>
      <c r="F53" s="53" t="s">
        <v>164</v>
      </c>
      <c r="G53" s="69">
        <v>8621791</v>
      </c>
      <c r="H53" s="60">
        <v>8621791</v>
      </c>
      <c r="I53" s="108">
        <f>ROUNDDOWN(H53/G53,3)</f>
        <v>1</v>
      </c>
      <c r="J53" s="63">
        <v>1</v>
      </c>
      <c r="K53" s="72" t="s">
        <v>61</v>
      </c>
      <c r="L53" s="56"/>
      <c r="M53" s="66"/>
    </row>
  </sheetData>
  <sheetProtection/>
  <autoFilter ref="A5:L53"/>
  <mergeCells count="2">
    <mergeCell ref="A2:L2"/>
    <mergeCell ref="F4:L4"/>
  </mergeCells>
  <dataValidations count="3">
    <dataValidation allowBlank="1" showInputMessage="1" showErrorMessage="1" promptTitle="入力方法" prompt="半角数字で入力して下さい。" errorTitle="参考" error="半角数字で入力して下さい。" imeMode="halfAlpha" sqref="H6:H7 H9:H14 H34:H53"/>
    <dataValidation type="date" allowBlank="1" showInputMessage="1" showErrorMessage="1" prompt="平成24年4月1日の形式で入力する。" sqref="C9 C34:C53">
      <formula1>41000</formula1>
      <formula2>41364</formula2>
    </dataValidation>
    <dataValidation errorStyle="information" type="date" allowBlank="1" showInputMessage="1" showErrorMessage="1" prompt="平成27年4月1日の形式で入力する。" sqref="C8 C21:C33 C14:C19 C6">
      <formula1>42826</formula1>
      <formula2>43190</formula2>
    </dataValidation>
  </dataValidations>
  <printOptions horizontalCentered="1"/>
  <pageMargins left="0.2362204724409449" right="0.2362204724409449" top="0.7480314960629921" bottom="0.7480314960629921" header="0.31496062992125984" footer="0.31496062992125984"/>
  <pageSetup fitToHeight="0" fitToWidth="1" horizontalDpi="600" verticalDpi="600" orientation="landscape" paperSize="9" scale="59" r:id="rId1"/>
  <headerFooter alignWithMargins="0">
    <oddFooter>&amp;C東京-別記様式5（&amp;P/&amp;N）</oddFooter>
  </headerFooter>
</worksheet>
</file>

<file path=xl/worksheets/sheet8.xml><?xml version="1.0" encoding="utf-8"?>
<worksheet xmlns="http://schemas.openxmlformats.org/spreadsheetml/2006/main" xmlns:r="http://schemas.openxmlformats.org/officeDocument/2006/relationships">
  <sheetPr>
    <tabColor rgb="FFFF0000"/>
    <pageSetUpPr fitToPage="1"/>
  </sheetPr>
  <dimension ref="A1:K55"/>
  <sheetViews>
    <sheetView view="pageBreakPreview" zoomScale="80" zoomScaleNormal="90" zoomScaleSheetLayoutView="80" zoomScalePageLayoutView="0" workbookViewId="0" topLeftCell="A1">
      <selection activeCell="L5" sqref="L5"/>
    </sheetView>
  </sheetViews>
  <sheetFormatPr defaultColWidth="9.00390625" defaultRowHeight="13.5"/>
  <cols>
    <col min="1" max="1" width="45.75390625" style="33" customWidth="1"/>
    <col min="2" max="2" width="19.125" style="11" customWidth="1"/>
    <col min="3" max="3" width="28.125" style="11" customWidth="1"/>
    <col min="4" max="4" width="18.625" style="11" customWidth="1"/>
    <col min="5" max="5" width="16.625" style="11" customWidth="1"/>
    <col min="6" max="6" width="16.625" style="33" customWidth="1"/>
    <col min="7" max="7" width="16.625" style="16" customWidth="1"/>
    <col min="8" max="8" width="7.625" style="33" customWidth="1"/>
    <col min="9" max="9" width="7.625" style="17" customWidth="1"/>
    <col min="10" max="10" width="54.875" style="18" customWidth="1"/>
    <col min="11" max="11" width="13.75390625" style="11" customWidth="1"/>
    <col min="12" max="16384" width="9.00390625" style="11" customWidth="1"/>
  </cols>
  <sheetData>
    <row r="1" ht="27" customHeight="1">
      <c r="A1" s="11" t="s">
        <v>16</v>
      </c>
    </row>
    <row r="2" spans="1:10" ht="21" customHeight="1">
      <c r="A2" s="251" t="s">
        <v>17</v>
      </c>
      <c r="B2" s="251"/>
      <c r="C2" s="251"/>
      <c r="D2" s="251"/>
      <c r="E2" s="251"/>
      <c r="F2" s="251"/>
      <c r="G2" s="251"/>
      <c r="H2" s="251"/>
      <c r="I2" s="251"/>
      <c r="J2" s="251"/>
    </row>
    <row r="3" spans="1:10" s="19" customFormat="1" ht="21" customHeight="1">
      <c r="A3" s="252" t="s">
        <v>54</v>
      </c>
      <c r="B3" s="252"/>
      <c r="F3" s="250" t="str">
        <f>'東京別記様式 5（随意契約（物品役務等））'!F4:L4</f>
        <v>（審議対象期間　平成30年7月1日～平成30年9月30日）</v>
      </c>
      <c r="G3" s="250"/>
      <c r="H3" s="250"/>
      <c r="I3" s="250"/>
      <c r="J3" s="250"/>
    </row>
    <row r="4" spans="1:11" s="13" customFormat="1" ht="69" customHeight="1">
      <c r="A4" s="41" t="s">
        <v>18</v>
      </c>
      <c r="B4" s="41" t="s">
        <v>5</v>
      </c>
      <c r="C4" s="41" t="s">
        <v>19</v>
      </c>
      <c r="D4" s="41" t="s">
        <v>60</v>
      </c>
      <c r="E4" s="41" t="s">
        <v>20</v>
      </c>
      <c r="F4" s="41" t="s">
        <v>8</v>
      </c>
      <c r="G4" s="43" t="s">
        <v>3</v>
      </c>
      <c r="H4" s="41" t="s">
        <v>21</v>
      </c>
      <c r="I4" s="44" t="s">
        <v>22</v>
      </c>
      <c r="J4" s="44" t="s">
        <v>0</v>
      </c>
      <c r="K4" s="70"/>
    </row>
    <row r="5" spans="1:11" s="13" customFormat="1" ht="120" customHeight="1">
      <c r="A5" s="105" t="s">
        <v>139</v>
      </c>
      <c r="B5" s="113">
        <v>43322</v>
      </c>
      <c r="C5" s="105" t="s">
        <v>186</v>
      </c>
      <c r="D5" s="104">
        <v>7140002012262</v>
      </c>
      <c r="E5" s="114" t="s">
        <v>68</v>
      </c>
      <c r="F5" s="157" t="s">
        <v>65</v>
      </c>
      <c r="G5" s="115">
        <v>6998400</v>
      </c>
      <c r="H5" s="116" t="s">
        <v>61</v>
      </c>
      <c r="I5" s="74">
        <v>1</v>
      </c>
      <c r="J5" s="216" t="s">
        <v>190</v>
      </c>
      <c r="K5" s="71"/>
    </row>
    <row r="6" spans="1:11" s="13" customFormat="1" ht="120" customHeight="1">
      <c r="A6" s="98" t="s">
        <v>141</v>
      </c>
      <c r="B6" s="51">
        <v>43341</v>
      </c>
      <c r="C6" s="59" t="s">
        <v>64</v>
      </c>
      <c r="D6" s="58">
        <v>9010601021385</v>
      </c>
      <c r="E6" s="47" t="s">
        <v>68</v>
      </c>
      <c r="F6" s="159" t="s">
        <v>65</v>
      </c>
      <c r="G6" s="86">
        <v>9091440</v>
      </c>
      <c r="H6" s="52" t="s">
        <v>61</v>
      </c>
      <c r="I6" s="48">
        <v>1</v>
      </c>
      <c r="J6" s="216" t="s">
        <v>187</v>
      </c>
      <c r="K6" s="71"/>
    </row>
    <row r="7" spans="1:11" s="13" customFormat="1" ht="120" customHeight="1">
      <c r="A7" s="98" t="s">
        <v>175</v>
      </c>
      <c r="B7" s="83">
        <v>43370</v>
      </c>
      <c r="C7" s="59" t="s">
        <v>185</v>
      </c>
      <c r="D7" s="58">
        <v>6010001052075</v>
      </c>
      <c r="E7" s="47" t="s">
        <v>68</v>
      </c>
      <c r="F7" s="158" t="s">
        <v>65</v>
      </c>
      <c r="G7" s="148">
        <v>40500000</v>
      </c>
      <c r="H7" s="52" t="s">
        <v>62</v>
      </c>
      <c r="I7" s="48">
        <v>1</v>
      </c>
      <c r="J7" s="216" t="s">
        <v>191</v>
      </c>
      <c r="K7" s="71"/>
    </row>
    <row r="8" spans="1:11" s="13" customFormat="1" ht="165" customHeight="1">
      <c r="A8" s="98" t="s">
        <v>156</v>
      </c>
      <c r="B8" s="51">
        <v>43356</v>
      </c>
      <c r="C8" s="59" t="s">
        <v>160</v>
      </c>
      <c r="D8" s="58">
        <v>7010001064648</v>
      </c>
      <c r="E8" s="47" t="s">
        <v>1</v>
      </c>
      <c r="F8" s="57" t="s">
        <v>65</v>
      </c>
      <c r="G8" s="60">
        <v>4605627</v>
      </c>
      <c r="H8" s="52" t="s">
        <v>62</v>
      </c>
      <c r="I8" s="48">
        <v>1</v>
      </c>
      <c r="J8" s="216" t="s">
        <v>188</v>
      </c>
      <c r="K8" s="71"/>
    </row>
    <row r="9" spans="1:11" s="112" customFormat="1" ht="120" customHeight="1">
      <c r="A9" s="45" t="s">
        <v>154</v>
      </c>
      <c r="B9" s="83">
        <v>43369</v>
      </c>
      <c r="C9" s="45" t="s">
        <v>161</v>
      </c>
      <c r="D9" s="147">
        <v>2010801012579</v>
      </c>
      <c r="E9" s="47" t="s">
        <v>1</v>
      </c>
      <c r="F9" s="57">
        <v>13865618</v>
      </c>
      <c r="G9" s="60" t="s">
        <v>165</v>
      </c>
      <c r="H9" s="52">
        <v>1</v>
      </c>
      <c r="I9" s="48">
        <v>1</v>
      </c>
      <c r="J9" s="216" t="s">
        <v>190</v>
      </c>
      <c r="K9" s="160" t="s">
        <v>167</v>
      </c>
    </row>
    <row r="10" spans="1:11" s="13" customFormat="1" ht="120" customHeight="1">
      <c r="A10" s="105" t="s">
        <v>158</v>
      </c>
      <c r="B10" s="113">
        <v>43369</v>
      </c>
      <c r="C10" s="105" t="s">
        <v>162</v>
      </c>
      <c r="D10" s="104" t="s">
        <v>163</v>
      </c>
      <c r="E10" s="114" t="s">
        <v>1</v>
      </c>
      <c r="F10" s="115">
        <v>2823422</v>
      </c>
      <c r="G10" s="115">
        <v>2823422</v>
      </c>
      <c r="H10" s="116">
        <f>ROUNDDOWN(G10/F10,3)</f>
        <v>1</v>
      </c>
      <c r="I10" s="74">
        <v>1</v>
      </c>
      <c r="J10" s="216" t="s">
        <v>189</v>
      </c>
      <c r="K10" s="71"/>
    </row>
    <row r="11" spans="1:11" s="13" customFormat="1" ht="120" customHeight="1">
      <c r="A11" s="98" t="s">
        <v>155</v>
      </c>
      <c r="B11" s="51">
        <v>43369</v>
      </c>
      <c r="C11" s="59" t="s">
        <v>162</v>
      </c>
      <c r="D11" s="58" t="s">
        <v>163</v>
      </c>
      <c r="E11" s="47" t="s">
        <v>1</v>
      </c>
      <c r="F11" s="91">
        <v>8621791</v>
      </c>
      <c r="G11" s="86">
        <v>8621791</v>
      </c>
      <c r="H11" s="116">
        <f>ROUNDDOWN(G11/F11,3)</f>
        <v>1</v>
      </c>
      <c r="I11" s="48">
        <v>1</v>
      </c>
      <c r="J11" s="216" t="s">
        <v>189</v>
      </c>
      <c r="K11" s="71"/>
    </row>
    <row r="12" spans="9:10" ht="13.5">
      <c r="I12" s="21"/>
      <c r="J12" s="22"/>
    </row>
    <row r="13" spans="9:10" ht="13.5">
      <c r="I13" s="21"/>
      <c r="J13" s="22"/>
    </row>
    <row r="14" spans="9:10" ht="13.5">
      <c r="I14" s="21"/>
      <c r="J14" s="22"/>
    </row>
    <row r="15" spans="9:10" ht="13.5">
      <c r="I15" s="21"/>
      <c r="J15" s="22"/>
    </row>
    <row r="16" spans="9:10" ht="13.5">
      <c r="I16" s="21"/>
      <c r="J16" s="22"/>
    </row>
    <row r="17" spans="9:10" ht="13.5">
      <c r="I17" s="21"/>
      <c r="J17" s="22"/>
    </row>
    <row r="18" spans="9:10" ht="13.5">
      <c r="I18" s="21"/>
      <c r="J18" s="22"/>
    </row>
    <row r="19" spans="9:10" ht="13.5">
      <c r="I19" s="21"/>
      <c r="J19" s="22"/>
    </row>
    <row r="20" spans="9:10" ht="13.5">
      <c r="I20" s="21"/>
      <c r="J20" s="22"/>
    </row>
    <row r="21" spans="9:10" ht="13.5">
      <c r="I21" s="21"/>
      <c r="J21" s="22"/>
    </row>
    <row r="22" spans="9:10" ht="13.5">
      <c r="I22" s="21"/>
      <c r="J22" s="22"/>
    </row>
    <row r="23" spans="9:10" ht="13.5">
      <c r="I23" s="21"/>
      <c r="J23" s="22"/>
    </row>
    <row r="24" spans="9:10" ht="13.5">
      <c r="I24" s="21"/>
      <c r="J24" s="22"/>
    </row>
    <row r="25" spans="9:10" ht="13.5">
      <c r="I25" s="21"/>
      <c r="J25" s="22"/>
    </row>
    <row r="26" spans="9:10" ht="13.5">
      <c r="I26" s="21"/>
      <c r="J26" s="22"/>
    </row>
    <row r="27" spans="9:10" ht="13.5">
      <c r="I27" s="21"/>
      <c r="J27" s="22"/>
    </row>
    <row r="28" spans="9:10" ht="13.5">
      <c r="I28" s="21"/>
      <c r="J28" s="22"/>
    </row>
    <row r="29" spans="9:10" ht="13.5">
      <c r="I29" s="21"/>
      <c r="J29" s="22"/>
    </row>
    <row r="30" spans="9:10" ht="13.5">
      <c r="I30" s="21"/>
      <c r="J30" s="22"/>
    </row>
    <row r="31" spans="9:10" ht="13.5">
      <c r="I31" s="21"/>
      <c r="J31" s="22"/>
    </row>
    <row r="32" spans="9:10" ht="13.5">
      <c r="I32" s="21"/>
      <c r="J32" s="22"/>
    </row>
    <row r="33" spans="9:10" ht="13.5">
      <c r="I33" s="21"/>
      <c r="J33" s="22"/>
    </row>
    <row r="34" spans="9:10" ht="13.5">
      <c r="I34" s="21"/>
      <c r="J34" s="22"/>
    </row>
    <row r="35" spans="9:10" ht="13.5">
      <c r="I35" s="21"/>
      <c r="J35" s="22"/>
    </row>
    <row r="36" spans="9:10" ht="13.5">
      <c r="I36" s="21"/>
      <c r="J36" s="22"/>
    </row>
    <row r="37" spans="9:10" ht="13.5">
      <c r="I37" s="21"/>
      <c r="J37" s="22"/>
    </row>
    <row r="38" spans="9:10" ht="13.5">
      <c r="I38" s="21"/>
      <c r="J38" s="22"/>
    </row>
    <row r="39" spans="9:10" ht="13.5">
      <c r="I39" s="21"/>
      <c r="J39" s="22"/>
    </row>
    <row r="40" spans="9:10" ht="13.5">
      <c r="I40" s="21"/>
      <c r="J40" s="22"/>
    </row>
    <row r="41" spans="9:10" ht="13.5">
      <c r="I41" s="21"/>
      <c r="J41" s="22"/>
    </row>
    <row r="42" spans="9:10" ht="13.5">
      <c r="I42" s="21"/>
      <c r="J42" s="22"/>
    </row>
    <row r="43" spans="9:10" ht="13.5">
      <c r="I43" s="21"/>
      <c r="J43" s="22"/>
    </row>
    <row r="44" spans="9:10" ht="13.5">
      <c r="I44" s="21"/>
      <c r="J44" s="22"/>
    </row>
    <row r="45" spans="9:10" ht="13.5">
      <c r="I45" s="21"/>
      <c r="J45" s="22"/>
    </row>
    <row r="46" spans="9:10" ht="13.5">
      <c r="I46" s="21"/>
      <c r="J46" s="22"/>
    </row>
    <row r="47" spans="9:10" ht="13.5">
      <c r="I47" s="21"/>
      <c r="J47" s="22"/>
    </row>
    <row r="48" spans="9:10" ht="13.5">
      <c r="I48" s="21"/>
      <c r="J48" s="22"/>
    </row>
    <row r="49" spans="9:10" ht="13.5">
      <c r="I49" s="21"/>
      <c r="J49" s="22"/>
    </row>
    <row r="50" spans="9:10" ht="13.5">
      <c r="I50" s="21"/>
      <c r="J50" s="22"/>
    </row>
    <row r="51" spans="9:10" ht="13.5">
      <c r="I51" s="21"/>
      <c r="J51" s="22"/>
    </row>
    <row r="52" spans="9:10" ht="13.5">
      <c r="I52" s="21"/>
      <c r="J52" s="22"/>
    </row>
    <row r="53" spans="9:10" ht="13.5">
      <c r="I53" s="21"/>
      <c r="J53" s="22"/>
    </row>
    <row r="54" spans="9:10" ht="13.5">
      <c r="I54" s="21"/>
      <c r="J54" s="22"/>
    </row>
    <row r="55" spans="9:10" ht="13.5">
      <c r="I55" s="21"/>
      <c r="J55" s="22"/>
    </row>
  </sheetData>
  <sheetProtection/>
  <autoFilter ref="A4:J11">
    <sortState ref="A5:J55">
      <sortCondition sortBy="value" ref="B5:B55"/>
    </sortState>
  </autoFilter>
  <mergeCells count="3">
    <mergeCell ref="A2:J2"/>
    <mergeCell ref="A3:B3"/>
    <mergeCell ref="F3:J3"/>
  </mergeCells>
  <dataValidations count="4">
    <dataValidation type="date" allowBlank="1" showInputMessage="1" showErrorMessage="1" prompt="平成24年4月1日の形式で入力する。" sqref="B7 B9">
      <formula1>41000</formula1>
      <formula2>41364</formula2>
    </dataValidation>
    <dataValidation allowBlank="1" showInputMessage="1" showErrorMessage="1" promptTitle="入力方法" prompt="半角数字で入力して下さい。" errorTitle="参考" error="半角数字で入力して下さい。" imeMode="halfAlpha" sqref="G5 G7:G10"/>
    <dataValidation errorStyle="information" type="date" allowBlank="1" showInputMessage="1" showErrorMessage="1" prompt="平成27年4月1日の形式で入力する。" sqref="B6 B8 B11">
      <formula1>42826</formula1>
      <formula2>43190</formula2>
    </dataValidation>
    <dataValidation allowBlank="1" showInputMessage="1" sqref="G6 G11"/>
  </dataValidations>
  <printOptions/>
  <pageMargins left="0.9055118110236221" right="0.1968503937007874" top="0.2755905511811024" bottom="0.35433070866141736" header="0.1968503937007874" footer="0.1968503937007874"/>
  <pageSetup fitToHeight="0" fitToWidth="1" horizontalDpi="600" verticalDpi="600" orientation="landscape" paperSize="9" scale="59" r:id="rId1"/>
  <headerFooter alignWithMargins="0">
    <oddFooter>&amp;C東京-別記様式6（&amp;P/&amp;N）</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12"/>
  <sheetViews>
    <sheetView view="pageBreakPreview" zoomScale="85" zoomScaleSheetLayoutView="85" workbookViewId="0" topLeftCell="A1">
      <selection activeCell="N6" sqref="N6"/>
    </sheetView>
  </sheetViews>
  <sheetFormatPr defaultColWidth="9.00390625" defaultRowHeight="13.5"/>
  <cols>
    <col min="1" max="1" width="23.875" style="11" customWidth="1"/>
    <col min="2" max="2" width="23.75390625" style="163" customWidth="1"/>
    <col min="3" max="3" width="17.375" style="11" customWidth="1"/>
    <col min="4" max="4" width="23.125" style="11" customWidth="1"/>
    <col min="5" max="5" width="18.625" style="11" customWidth="1"/>
    <col min="6" max="6" width="17.375" style="11" customWidth="1"/>
    <col min="7" max="7" width="14.625" style="163" customWidth="1"/>
    <col min="8" max="8" width="21.625" style="11" customWidth="1"/>
    <col min="9" max="10" width="6.50390625" style="11" bestFit="1" customWidth="1"/>
    <col min="11" max="11" width="9.75390625" style="11" customWidth="1"/>
    <col min="12" max="16384" width="9.00390625" style="11" customWidth="1"/>
  </cols>
  <sheetData>
    <row r="1" ht="13.5">
      <c r="A1" s="10" t="s">
        <v>23</v>
      </c>
    </row>
    <row r="2" spans="1:11" ht="13.5">
      <c r="A2" s="236" t="s">
        <v>24</v>
      </c>
      <c r="B2" s="236"/>
      <c r="C2" s="236"/>
      <c r="D2" s="236"/>
      <c r="E2" s="236"/>
      <c r="F2" s="236"/>
      <c r="G2" s="236"/>
      <c r="H2" s="236"/>
      <c r="I2" s="236"/>
      <c r="J2" s="236"/>
      <c r="K2" s="236"/>
    </row>
    <row r="4" spans="1:11" ht="21" customHeight="1">
      <c r="A4" s="10" t="s">
        <v>195</v>
      </c>
      <c r="F4" s="250" t="str">
        <f>'横浜総括表（様式１）'!F3:I3</f>
        <v>（審議対象期間　平成30年7月1日～平成30年9月30日）</v>
      </c>
      <c r="G4" s="250"/>
      <c r="H4" s="250"/>
      <c r="I4" s="250"/>
      <c r="J4" s="250"/>
      <c r="K4" s="250"/>
    </row>
    <row r="5" spans="1:11" s="13" customFormat="1" ht="47.25" customHeight="1">
      <c r="A5" s="41" t="s">
        <v>25</v>
      </c>
      <c r="B5" s="41" t="s">
        <v>2</v>
      </c>
      <c r="C5" s="41" t="s">
        <v>5</v>
      </c>
      <c r="D5" s="41" t="s">
        <v>7</v>
      </c>
      <c r="E5" s="41" t="s">
        <v>60</v>
      </c>
      <c r="F5" s="41" t="s">
        <v>10</v>
      </c>
      <c r="G5" s="41" t="s">
        <v>8</v>
      </c>
      <c r="H5" s="41" t="s">
        <v>3</v>
      </c>
      <c r="I5" s="41" t="s">
        <v>9</v>
      </c>
      <c r="J5" s="41" t="s">
        <v>56</v>
      </c>
      <c r="K5" s="41" t="s">
        <v>4</v>
      </c>
    </row>
    <row r="6" spans="1:11" s="62" customFormat="1" ht="67.5">
      <c r="A6" s="168" t="s">
        <v>196</v>
      </c>
      <c r="B6" s="169" t="s">
        <v>197</v>
      </c>
      <c r="C6" s="170">
        <v>43286</v>
      </c>
      <c r="D6" s="169" t="s">
        <v>198</v>
      </c>
      <c r="E6" s="171">
        <v>7021001040596</v>
      </c>
      <c r="F6" s="172" t="s">
        <v>68</v>
      </c>
      <c r="G6" s="173">
        <v>6323505</v>
      </c>
      <c r="H6" s="173">
        <v>6069600</v>
      </c>
      <c r="I6" s="174">
        <v>0.959</v>
      </c>
      <c r="J6" s="175">
        <v>1</v>
      </c>
      <c r="K6" s="49"/>
    </row>
    <row r="7" spans="1:12" s="66" customFormat="1" ht="67.5">
      <c r="A7" s="168" t="s">
        <v>199</v>
      </c>
      <c r="B7" s="169" t="s">
        <v>197</v>
      </c>
      <c r="C7" s="170">
        <v>43307</v>
      </c>
      <c r="D7" s="169" t="s">
        <v>200</v>
      </c>
      <c r="E7" s="171">
        <v>7020001075495</v>
      </c>
      <c r="F7" s="172" t="s">
        <v>68</v>
      </c>
      <c r="G7" s="173">
        <v>20069529</v>
      </c>
      <c r="H7" s="173">
        <v>17280000</v>
      </c>
      <c r="I7" s="174">
        <v>0.861</v>
      </c>
      <c r="J7" s="175">
        <v>1</v>
      </c>
      <c r="K7" s="49"/>
      <c r="L7" s="65"/>
    </row>
    <row r="8" spans="1:11" s="66" customFormat="1" ht="67.5">
      <c r="A8" s="168" t="s">
        <v>201</v>
      </c>
      <c r="B8" s="169" t="s">
        <v>202</v>
      </c>
      <c r="C8" s="170">
        <v>43348</v>
      </c>
      <c r="D8" s="169" t="s">
        <v>203</v>
      </c>
      <c r="E8" s="171">
        <v>7010401020291</v>
      </c>
      <c r="F8" s="172" t="s">
        <v>68</v>
      </c>
      <c r="G8" s="173">
        <v>6064002</v>
      </c>
      <c r="H8" s="173">
        <v>2451600</v>
      </c>
      <c r="I8" s="174">
        <v>0.404</v>
      </c>
      <c r="J8" s="175">
        <v>4</v>
      </c>
      <c r="K8" s="49"/>
    </row>
    <row r="9" spans="1:11" s="66" customFormat="1" ht="67.5">
      <c r="A9" s="168" t="s">
        <v>204</v>
      </c>
      <c r="B9" s="169" t="s">
        <v>202</v>
      </c>
      <c r="C9" s="170">
        <v>43350</v>
      </c>
      <c r="D9" s="169" t="s">
        <v>205</v>
      </c>
      <c r="E9" s="171">
        <v>8020001020203</v>
      </c>
      <c r="F9" s="172" t="s">
        <v>68</v>
      </c>
      <c r="G9" s="173">
        <v>15163855</v>
      </c>
      <c r="H9" s="173">
        <v>14580000</v>
      </c>
      <c r="I9" s="174">
        <v>0.961</v>
      </c>
      <c r="J9" s="175">
        <v>1</v>
      </c>
      <c r="K9" s="49"/>
    </row>
    <row r="10" ht="9.75" customHeight="1"/>
    <row r="11" spans="1:11" ht="13.5">
      <c r="A11" s="242" t="s">
        <v>13</v>
      </c>
      <c r="B11" s="242"/>
      <c r="C11" s="242"/>
      <c r="D11" s="242"/>
      <c r="E11" s="242"/>
      <c r="F11" s="242"/>
      <c r="G11" s="242"/>
      <c r="H11" s="242"/>
      <c r="I11" s="242"/>
      <c r="J11" s="242"/>
      <c r="K11" s="242"/>
    </row>
    <row r="12" spans="1:11" ht="13.5">
      <c r="A12" s="14" t="s">
        <v>12</v>
      </c>
      <c r="B12" s="15"/>
      <c r="C12" s="14"/>
      <c r="D12" s="14"/>
      <c r="E12" s="14"/>
      <c r="F12" s="14"/>
      <c r="G12" s="15"/>
      <c r="H12" s="14"/>
      <c r="I12" s="14"/>
      <c r="J12" s="14"/>
      <c r="K12" s="14"/>
    </row>
  </sheetData>
  <sheetProtection/>
  <autoFilter ref="A5:K5"/>
  <mergeCells count="3">
    <mergeCell ref="A2:K2"/>
    <mergeCell ref="F4:K4"/>
    <mergeCell ref="A11:K11"/>
  </mergeCells>
  <dataValidations count="1">
    <dataValidation errorStyle="information" type="date" allowBlank="1" showInputMessage="1" showErrorMessage="1" prompt="平成27年4月1日の形式で入力する。" sqref="C6">
      <formula1>42095</formula1>
      <formula2>42460</formula2>
    </dataValidation>
  </dataValidations>
  <printOptions horizontalCentered="1"/>
  <pageMargins left="0.984251968503937" right="0.984251968503937" top="0.9448818897637796" bottom="0.4330708661417323" header="0.35433070866141736" footer="0.31496062992125984"/>
  <pageSetup fitToHeight="1" fitToWidth="1" horizontalDpi="600" verticalDpi="600" orientation="landscape" paperSize="9" scale="69" r:id="rId1"/>
  <headerFooter alignWithMargins="0">
    <oddFooter>&amp;C横浜-別記様式2（&amp;P/&amp;N）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税関</cp:lastModifiedBy>
  <cp:lastPrinted>2018-11-08T07:25:29Z</cp:lastPrinted>
  <dcterms:created xsi:type="dcterms:W3CDTF">2005-02-04T02:27:22Z</dcterms:created>
  <dcterms:modified xsi:type="dcterms:W3CDTF">2019-05-15T03:09:14Z</dcterms:modified>
  <cp:category/>
  <cp:version/>
  <cp:contentType/>
  <cp:contentStatus/>
</cp:coreProperties>
</file>