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690" tabRatio="813" activeTab="0"/>
  </bookViews>
  <sheets>
    <sheet name="東京・横浜総括表（様式１）" sheetId="1" r:id="rId1"/>
    <sheet name="東京総括表（様式１）" sheetId="2" r:id="rId2"/>
    <sheet name="横浜総括表（様式１）" sheetId="3" r:id="rId3"/>
    <sheet name="東京別記様式 2（競争入札（公共工事））" sheetId="4" r:id="rId4"/>
    <sheet name="東京別記様式 3（随意契約（公共工事））" sheetId="5" r:id="rId5"/>
    <sheet name="東京別記様式 4（競争入札（物品役務等））" sheetId="6" r:id="rId6"/>
    <sheet name="東京別記様式 5（随意契約（物品役務等））" sheetId="7" r:id="rId7"/>
    <sheet name="東京別記様式 6（応札（応募）業者数1者関連）"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0" hidden="1">'横浜別記様式 4（競争入札（物品役務等））'!$A$5:$K$51</definedName>
    <definedName name="_xlnm._FilterDatabase" localSheetId="11" hidden="1">'横浜別記様式 5（随意契約（物品役務等））'!$A$5:$M$60</definedName>
    <definedName name="_xlnm._FilterDatabase" localSheetId="12" hidden="1">'横浜別記様式 6（応札（応募）業者数1者関連）'!$A$4:$J$24</definedName>
    <definedName name="_xlnm._FilterDatabase" localSheetId="5" hidden="1">'東京別記様式 4（競争入札（物品役務等））'!$A$5:$K$98</definedName>
    <definedName name="_xlnm._FilterDatabase" localSheetId="6" hidden="1">'東京別記様式 5（随意契約（物品役務等））'!$A$5:$L$89</definedName>
    <definedName name="_xlnm._FilterDatabase" localSheetId="7" hidden="1">'東京別記様式 6（応札（応募）業者数1者関連）'!$A$4:$J$60</definedName>
    <definedName name="_xlfn.COUNTIFS" hidden="1">#NAME?</definedName>
    <definedName name="OLE_LINK1" localSheetId="2">'横浜総括表（様式１）'!$F$9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4（競争入札（物品役務等））'!$A$1:$K$54</definedName>
    <definedName name="_xlnm.Print_Area" localSheetId="11">'横浜別記様式 5（随意契約（物品役務等））'!$A$1:$L$65</definedName>
    <definedName name="_xlnm.Print_Area" localSheetId="12">'横浜別記様式 6（応札（応募）業者数1者関連）'!$A$1:$J$24</definedName>
    <definedName name="_xlnm.Print_Area" localSheetId="3">'東京別記様式 2（競争入札（公共工事））'!$A$1:$K$11</definedName>
    <definedName name="_xlnm.Print_Area" localSheetId="4">'東京別記様式 3（随意契約（公共工事））'!$A$1:$L$12</definedName>
    <definedName name="_xlnm.Print_Area" localSheetId="5">'東京別記様式 4（競争入札（物品役務等））'!$A$1:$K$101</definedName>
    <definedName name="_xlnm.Print_Area" localSheetId="6">'東京別記様式 5（随意契約（物品役務等））'!$A$1:$L$89</definedName>
    <definedName name="_xlnm.Print_Area" localSheetId="7">'東京別記様式 6（応札（応募）業者数1者関連）'!$A$1:$J$60</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5">'東京別記様式 4（競争入札（物品役務等））'!$1:$5</definedName>
    <definedName name="_xlnm.Print_Titles" localSheetId="6">'東京別記様式 5（随意契約（物品役務等））'!$1:$5</definedName>
    <definedName name="_xlnm.Print_Titles" localSheetId="7">'東京別記様式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<sst xmlns="http://schemas.openxmlformats.org/spreadsheetml/2006/main" count="2631" uniqueCount="1028">
  <si>
    <t xml:space="preserve">入札参加（応募）資格の内容
（請負実績、実務経験者の在籍等）                      </t>
  </si>
  <si>
    <t>公募</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</si>
  <si>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</si>
  <si>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</si>
  <si>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</si>
  <si>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</si>
  <si>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</si>
  <si>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</si>
  <si>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</si>
  <si>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</si>
  <si>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</si>
  <si>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</si>
  <si>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</si>
  <si>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</si>
  <si>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</si>
  <si>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</si>
  <si>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</si>
  <si>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</si>
  <si>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</si>
  <si>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</si>
  <si>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</si>
  <si>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</si>
  <si>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</si>
  <si>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</si>
  <si>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</si>
  <si>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</si>
  <si>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</si>
  <si>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</si>
  <si>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</si>
  <si>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</si>
  <si>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</si>
  <si>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</si>
  <si>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</si>
  <si>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</si>
  <si>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</si>
  <si>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</si>
  <si>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</si>
  <si>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</si>
  <si>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</si>
  <si>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</si>
  <si>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</si>
  <si>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</si>
  <si>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</si>
  <si>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</si>
  <si>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</si>
  <si>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</si>
  <si>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</si>
  <si>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</si>
  <si>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</si>
  <si>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</si>
  <si>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</si>
  <si>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（部局名：東京税関・横浜税関）</t>
  </si>
  <si>
    <t>⑷　不落・不調随意契約方式　</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</si>
  <si>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</si>
  <si>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</si>
  <si>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</si>
  <si>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</si>
  <si>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</si>
  <si>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</si>
  <si>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法人番号</t>
  </si>
  <si>
    <t>-</t>
  </si>
  <si>
    <t>公募を実施した結果、業務履行可能な者が1者しかなく競争を許さないことから会計法第29条の3第4項に該当するため。</t>
  </si>
  <si>
    <t>-</t>
  </si>
  <si>
    <t>-</t>
  </si>
  <si>
    <t>一般競争入札</t>
  </si>
  <si>
    <t>（審議対象期間　平成30年4月1日～平成30年6月30日）</t>
  </si>
  <si>
    <t>平成30年度  分析消耗品の調達（単価契約）
サンプル瓶（透明、容量15ml、型式PS-15  50本/箱）
160箱ほか83品目</t>
  </si>
  <si>
    <t>平成30年度　麻薬探知犬飼料の調達（単価契約）
麻薬探知犬飼料a298袋ほか3品目</t>
  </si>
  <si>
    <t>平成30年度　トナーカートリッジ等の調達
（ICC33）310個ほか103品目</t>
  </si>
  <si>
    <t>平成30年度文書保存箱の調達（単価契約）
文書保存箱Ｉ型（上開き型）11,300箱ほか2品目</t>
  </si>
  <si>
    <t>平成30年度コピー用紙の調達（単価契約）
A4（2,500枚/箱）11,110箱ほか3品目</t>
  </si>
  <si>
    <t>平成30年度空調用フィルターの調達（単価契約）
塩害防止フィルター59個ほか3品目</t>
  </si>
  <si>
    <t>平成30年度衛生用消耗品の調達（単価契約）
トイレットペーパー20,750巻ほか4品目</t>
  </si>
  <si>
    <t>ウイルス対策ソフトウェアに係る調達
一式</t>
  </si>
  <si>
    <t>平成30年度船舶用免税軽油の調達（区分１・監視艇「あさひ」用・JIS　K2204）
76ＫＬ</t>
  </si>
  <si>
    <t>平成30年度船舶用免税軽油の調達（区分２・監視艇「つばさ」用・JIS　K2204）
389ＫＬ</t>
  </si>
  <si>
    <t>成田地区衛生消耗品の調達（単価契約）
トイレットペーパー26,640巻ほか5品目</t>
  </si>
  <si>
    <t>自動車燃料油の調達
レギュラーガソリン131,000ℓ
ほか1品目</t>
  </si>
  <si>
    <t>平成30年度定期刊行物「関税週報」ほかの購入
関税週報31,980部　ほか4品目</t>
  </si>
  <si>
    <t>電波時計等の購入
電波時計等1,411式</t>
  </si>
  <si>
    <t>平成30年度　文具類の調達（単価契約）
鉛筆88ダース　ほか304品目</t>
  </si>
  <si>
    <t>平成30年度　税関LAN用トナーカートリッジ等の調達（単価契約）
トナーカートリッジSP6400H　3,344箱　ほか14品目</t>
  </si>
  <si>
    <t>東京港湾合同庁舎他２１庁舎における電気の需給
3,912,044Kwhほか</t>
  </si>
  <si>
    <t>仙台空港官庁部分他９庁舎における電力供給単価契約
510,727Kwhほか</t>
  </si>
  <si>
    <t>平成30年度　安全靴の調達（単価契約）
1,490足</t>
  </si>
  <si>
    <t>平成30年度　自動体外式除細動器等の調達
自動体外式除細動器30台　ほか5品目</t>
  </si>
  <si>
    <t>平成30年度　文書裁断機の調達　62台</t>
  </si>
  <si>
    <t>乗用小型自動車（ハイブリッド）2台の交換購入</t>
  </si>
  <si>
    <t>貨物自動車2台の交換購入</t>
  </si>
  <si>
    <t>平成29年度（補正予算）　不正薬物・爆発物探知装置の調達
一式</t>
  </si>
  <si>
    <t>平成29年度（補正予算）　車載式不正薬物・爆発物探知装置の調達
一式</t>
  </si>
  <si>
    <t>平成30年度輸出入・港湾関連情報処理システム用OCR納付書等の印刷
輸出入・港湾関連情報処理システム用OCR納付書（納付書・領収証書）　334,000枚　ほか2品目</t>
  </si>
  <si>
    <t>平成30年度携帯品・別送品申告書等の印刷製本
携帯品・別送品申告書　和文　25,842,000枚　ほか10品目</t>
  </si>
  <si>
    <t>平成30年度外郵業務用各種印刷物等の印刷製本
国際郵便物課税通知書762,000枚　ほか9品目</t>
  </si>
  <si>
    <t>平成30年度 遠隔操作カメラの賃貸借（単価契約）
一式
平成30年4月1日～平成31年3月31日</t>
  </si>
  <si>
    <t>普通乗用自動車の賃貸借契約
1台
平成30年4月1日～平成35年3月31日</t>
  </si>
  <si>
    <t>東京税関新潟コンテナ検査センター車両誘導等業務委託
一式</t>
  </si>
  <si>
    <t>平成30年度　電離放射線（Ｘ線）被曝線量測定業務委託
X線装置装着用2,079件ほか2品目</t>
  </si>
  <si>
    <t>平成30年度　麻薬探知犬の飼育管理及びダミー作成の業務委託（成田）
平日業務委託（10h）488人日ほか2項目</t>
  </si>
  <si>
    <t>平成30年度　麻薬探知犬の飼育管理業務委託（羽田）
121回</t>
  </si>
  <si>
    <t>貴金属等保管及び運搬警備業務（単価契約）
570容器ほか</t>
  </si>
  <si>
    <t>平成30年度　貨物等運搬契約
1,050個ほか153項目</t>
  </si>
  <si>
    <t>平成30年度クリーニング（単価契約）
作業衣（上衣）8,034着ほか9品目</t>
  </si>
  <si>
    <t>九段第3合同庁舎19階電算機室UPS保守
一式</t>
  </si>
  <si>
    <t>羽田空港官庁施設設備管理（設備保守・運転監視）業務
一式</t>
  </si>
  <si>
    <t>新潟空港ターミナルビル官庁専有部分空調設備等保守
一式</t>
  </si>
  <si>
    <t>成田国際空港地区清掃業務　　
一式</t>
  </si>
  <si>
    <t>平成30年度警備輸送業務
244回</t>
  </si>
  <si>
    <t>平成30年度クリーニングの単価契約
シーツ10,485枚
ほか3品目</t>
  </si>
  <si>
    <t xml:space="preserve">成田空港合同庁舎設備保守
一式
</t>
  </si>
  <si>
    <t>成田空港PTB諸設備保守
一式</t>
  </si>
  <si>
    <t>成田空港合同庁舎警備業務
一式</t>
  </si>
  <si>
    <t>羽田空港官庁施設清掃業務
一式</t>
  </si>
  <si>
    <t>羽田空港官庁施設警備業務
一式</t>
  </si>
  <si>
    <t>東京港湾合同庁舎等における廃棄物処理委託契約
一般廃棄物57,800kg
ほか5品目</t>
  </si>
  <si>
    <t>新潟空港国際線旅客ターミナルビル清掃業務
一式</t>
  </si>
  <si>
    <t>新潟税関支署東港出張所清掃業務
一式</t>
  </si>
  <si>
    <t>東京航空貨物出張所及び麻薬探知犬訓練センター室清掃業務
一式</t>
  </si>
  <si>
    <t>東京税関宿舎・寮管理業務
一式</t>
  </si>
  <si>
    <t>大井出張所及び晴海庁舎清掃業務
一式</t>
  </si>
  <si>
    <t>東京国際空港IDカード発行業務委託
一式</t>
  </si>
  <si>
    <t>東京国際空港IDカード管理システム保守請負業務委託
一式</t>
  </si>
  <si>
    <t>前橋地方合同庁舎清掃業務</t>
  </si>
  <si>
    <t>前橋地方合同庁舎警備業務</t>
  </si>
  <si>
    <t>前橋地方合同庁舎施設管理業務</t>
  </si>
  <si>
    <t>九段第3合同庁舎・千代田区役所本庁舎産業廃棄物処理業務</t>
  </si>
  <si>
    <t>自動車保守管理業務一式</t>
  </si>
  <si>
    <t>平成30年度　インターネットを使用した船舶データ情報検索サービスの提供　一式</t>
  </si>
  <si>
    <t>平成30年度書籍等仕分梱包運搬業務
3,378箱</t>
  </si>
  <si>
    <t>大井出張所における現金等運搬警備業務
242回</t>
  </si>
  <si>
    <t>東京税関コンテナ検査センター及び東京税関城南島コンテナ検査センター車両誘導等業務委託
一式</t>
  </si>
  <si>
    <t>平成30年度　定期健康診断業務
一式</t>
  </si>
  <si>
    <t>貿易統計における詳細情報の非公表化に伴う第4次通関情報総合判定システム（第4次CIS）（貿易統計業務機能）のプログラム変更
一式</t>
  </si>
  <si>
    <t xml:space="preserve">通関情報総合判定システムハードウェア更改及び通関事務総合データ通信システム更改におけるシステム構成の改善検討及び調達支援業務
一式
</t>
  </si>
  <si>
    <t>支出負担行為担当官
東京税関総務部長
松岡　裕之
東京都江東区青海２－７－１１</t>
  </si>
  <si>
    <t>支出負担行為担当官
東京税関総務部長
松岡　裕之
東京都江東区青海２－７－１１</t>
  </si>
  <si>
    <t>支出負担行為担当官
東京税関総務部長
松岡　裕之
東京都江東区青海２－７－１１
ほか１官署</t>
  </si>
  <si>
    <t>支出負担行為担当官
東京税関総務部長
松岡　裕之
東京都江東区青海２－７－１１
ほか６官署</t>
  </si>
  <si>
    <t>支出負担行為担当官
東京税関総務部長
松岡　裕之
東京都江東区青海２－７－１１
ほか７官署</t>
  </si>
  <si>
    <t>支出負担行為担当官
東京税関総務部長
松岡　裕之
東京都江東区青海２－７－１１</t>
  </si>
  <si>
    <t xml:space="preserve">支出負担行為担当官
東京税関総務部長
松岡　裕之　
東京都江東区青海２－７－１１
</t>
  </si>
  <si>
    <t>分任支出負担行為担当官
東京税関成田税関支署長
德　正芳
千葉県成田市古込字古込１－１
ほか３官署</t>
  </si>
  <si>
    <t>支出負担行為担当官
東京税関総務部長
松岡　裕之
東京都江東区青海２－７－１１
ほか１官署</t>
  </si>
  <si>
    <t>支出負担行為担当官
東京税関総務部長
松岡　裕之
東京都江東区青海２－７－１１
ほか３官署</t>
  </si>
  <si>
    <t>支出負担行為担当官
東京税関総務部長
松岡　裕之
東京都江東区青海２－７－１１
ほか１０庁舎</t>
  </si>
  <si>
    <t>支出負担行為担当官
横浜税関総務部長
南埜　耕司
神奈川県横浜市中区海岸通１－１
ほか２庁舎</t>
  </si>
  <si>
    <t>支出負担行為担当官
東京税関総務部長
松岡　裕之　
東京都江東区青海２－７－１１</t>
  </si>
  <si>
    <t>支出負担行為担当官
東京税関総務部長
松岡　裕之　
東京都江東区青海２－７－１１
ほか４官署</t>
  </si>
  <si>
    <t>分任支出負担行為担当官
東京税関成田税関支署長
德　正芳
千葉県成田市古込字古込１－１
ほか４官署</t>
  </si>
  <si>
    <t>分任支出負担行為担当官
東京税関成田税関支署長
德　正芳
千葉県成田市古込字古込１－１</t>
  </si>
  <si>
    <t>分任支出負担行為担当官
東京税関成田税関支署長
德　正芳
千葉県成田市古込字古込１－１
ほか３官署</t>
  </si>
  <si>
    <t>分任支出負担行為担当官
東京税関成田税関支署長
德　正芳
千葉県成田市古込字古込１－１</t>
  </si>
  <si>
    <t>支出負担行為担当官
東京税関総務部長
松岡　裕之
東京都江東区青海２－７－１１
ほか４官署</t>
  </si>
  <si>
    <t>支出負担行為担当官
東京税関総務部長
松岡　裕之
東京都江東区青海２－７－１１
ほか８官署</t>
  </si>
  <si>
    <t>支出負担行為担当官
東京税関総務部長
松岡　裕之
東京都江東区青海２－７－１１
ほか７官署</t>
  </si>
  <si>
    <t xml:space="preserve">支出負担行為担当官
東京税関総務部長
松岡　裕之
東京都江東区青海２－７－１１
</t>
  </si>
  <si>
    <t>キヨス薬品株式会社
東京都中央区日本橋浜町３－３４－８</t>
  </si>
  <si>
    <t>とら屋事務株式会社
東京都板橋区板橋３－２４－９</t>
  </si>
  <si>
    <t>株式会社秋山商会
東京都中央区東日本橋２－１３－５</t>
  </si>
  <si>
    <t>西原紙業株式会社
神奈川県高座郡寒川町田端２０５０－１</t>
  </si>
  <si>
    <t>桔梗屋洋紙株式会社
神奈川県横浜市金沢区幸浦２－２３－８</t>
  </si>
  <si>
    <t>新日本美風株式会社
大阪府大阪市港区市岡元町３－３－１６</t>
  </si>
  <si>
    <t>日幸商会株式会社
千葉県船橋市豊富町１４７７－１</t>
  </si>
  <si>
    <t>株式会社MIC
東京都千代田区神田駿河台２－５－７</t>
  </si>
  <si>
    <t>株式会社神奈川アポロイル
神奈川県川崎市川崎区浅田１－１１－１０　</t>
  </si>
  <si>
    <t>新商株式会社
新潟県新潟市中央区竜が島１－４－３－７</t>
  </si>
  <si>
    <t>株式会社成田空港美整社
千葉県成田市取香５２９－６３</t>
  </si>
  <si>
    <t>株式会社鹿島屋
埼玉県川口市幸町３－６－２</t>
  </si>
  <si>
    <t>東京官書普及株式会社
東京都千代田区神田錦町１－２</t>
  </si>
  <si>
    <t>協同組合大東京文具チェーン
東京都品川区東大井６－１－１０</t>
  </si>
  <si>
    <t>富士電機ＩＴソリューション株式会社
東京都千代田区外神田６－１５－１２</t>
  </si>
  <si>
    <t>東京電力エナジーパートナー株式会社
東京都千代田区内幸町１－１－３</t>
  </si>
  <si>
    <t>伊藤忠エネクス株式会社
東京都港区虎ノ門２－１０－１</t>
  </si>
  <si>
    <t>株式会社穂高商事
神奈川県横浜市中区北仲通３－３４－２</t>
  </si>
  <si>
    <t>ALSOK東心株式会社
東京都府中市府中町１－１４－１</t>
  </si>
  <si>
    <t>文祥堂商事株式会社
東京都中央区銀座３－４－１２</t>
  </si>
  <si>
    <t>日産自動車販売株式会社
東京都港区海岸３－１８－１７</t>
  </si>
  <si>
    <t>株式会社日立ハイテクソリューションズ
東京都中央区晴海１－８－１０</t>
  </si>
  <si>
    <t>東洋印刷株式会社東京支店
東京都新宿区新宿１－１４－１２</t>
  </si>
  <si>
    <t>株式会社アイカ
愛知県名古屋市西区木前町３５番地</t>
  </si>
  <si>
    <t>木場フォーム印刷株式会社
石川県小松市犬丸町丙２５</t>
  </si>
  <si>
    <t>東興産業株式会社
東京都中央区日本橋蛎殻町１－３６－２</t>
  </si>
  <si>
    <t>株式会社ノビタス
神奈川県横浜市港北区新横浜３－１８－９</t>
  </si>
  <si>
    <t>株式会社トヨタレンタリース埼玉
埼玉県さいたま市大宮区吉敷町１－１５－１</t>
  </si>
  <si>
    <t>株式会社ＹＡＲＵＳＨＩＫＡ
新潟県新潟市中央区下所島２-８-１４</t>
  </si>
  <si>
    <t>株式会社千代田テクノル
東京都文京区湯島１－７－１２</t>
  </si>
  <si>
    <t>株式会社MILANコーポレーション
神奈川県横浜市青葉区奈良３－２１－１０</t>
  </si>
  <si>
    <t>株式会社フロントベル
埼玉県越谷市谷中町４－１７０</t>
  </si>
  <si>
    <t>綜合警備保障株式会社
東京都港区元赤坂１－６－６</t>
  </si>
  <si>
    <t>日本通運株式会社　航空事業支店
東京都港区海岸３－１８－１</t>
  </si>
  <si>
    <t>有限会社南白山クリーニング
東京都町田市金森２－１５－２４</t>
  </si>
  <si>
    <t>富士電機株式会社営業本部　環境・社会ソリューション統括部
東京都品川区大崎１－１１－２</t>
  </si>
  <si>
    <t>ヒューマン建物管理協同組合
東京都新宿区百人町３－１－６</t>
  </si>
  <si>
    <t>新潟交友事業株式会社
新潟県新潟市東区材木町１－４６</t>
  </si>
  <si>
    <t>株式会社成田空港美整社
千葉県成田市取香５２９－６３</t>
  </si>
  <si>
    <t>日本通運株式会社関東警送支店
東京都江東区新砂１－１２－３９</t>
  </si>
  <si>
    <t>東京航空クリーニング株式会社
東京都大田区本羽田２－１－１４</t>
  </si>
  <si>
    <t>東京警備保障株式会社
東京都港区東新橋２－１１－７</t>
  </si>
  <si>
    <t>株式会社成田エアポートテクノ
千葉県成田市古込字古込１－１</t>
  </si>
  <si>
    <t>株式会社セノン
東京都新宿区西新宿２－１－１</t>
  </si>
  <si>
    <t>日本空港テクノ株式会社
東京都大田区羽田空港３－３－２</t>
  </si>
  <si>
    <t>首都圏ビルサービス協同組合
東京都港区赤坂１－１－１６</t>
  </si>
  <si>
    <t>株式会社樽味商会
東京都葛飾区小菅２－８－１７</t>
  </si>
  <si>
    <t>株式会社サン・ビルサービス
新潟県新潟市東区河渡本町８－２４</t>
  </si>
  <si>
    <t>有限会社総合ビルメンテナンス
千葉県我孫子市南新木４－２３－２－１０３</t>
  </si>
  <si>
    <t>株式会社東洋ジービー
東京都江東区佐賀１－１－６</t>
  </si>
  <si>
    <t>ＮＢＫファシリティーズ株式会社
東京都調布市上石原２－３０－１７</t>
  </si>
  <si>
    <t>トッパン・フォームズ株式会社
東京都港区東新橋１－７－３</t>
  </si>
  <si>
    <t>八洲電機株式会社
東京都港区芝２－７－１７</t>
  </si>
  <si>
    <t>日本美装株式会社
埼玉県さいたま市浦和区常盤９－１４－６</t>
  </si>
  <si>
    <t>新生ビルテクノ株式会社
東京都文京区千駄木３－５０－１３</t>
  </si>
  <si>
    <t>大谷清運株式会社
東京都葛飾区水元１－３－１３</t>
  </si>
  <si>
    <t>ＳＭＦＬキャピタル株式会社
東京都港区赤坂５－２－２０</t>
  </si>
  <si>
    <t>ＩＨＳグローバル株式会社
東京都中央区京橋３－１－１</t>
  </si>
  <si>
    <t>協新流通デベロッパー株式会社
東京都江東区三好４－７－２０</t>
  </si>
  <si>
    <t>テイケイ株式会社
東京都新宿区歌舞伎町１－１－１６</t>
  </si>
  <si>
    <t>株式会社イー・アール
茨城県龍ヶ崎市佐貫３－１１－１４</t>
  </si>
  <si>
    <t>医療法人社団日健会
東京都江東区亀戸６－５６－１５</t>
  </si>
  <si>
    <t>株式会社エヌ・ティ・ティ・データ
東京都江東区豊洲３－３－３</t>
  </si>
  <si>
    <t>株式会社三菱総合研究所
東京都千代田区永田町２－１０－３</t>
  </si>
  <si>
    <t>他官署で入札を実施したため</t>
  </si>
  <si>
    <t>他官署で入札を実施したため</t>
  </si>
  <si>
    <t>他官署で入札を実施したため不明</t>
  </si>
  <si>
    <t>1,576,919円
（Ａ）</t>
  </si>
  <si>
    <t>3,278,139円
(A)</t>
  </si>
  <si>
    <t>14,719,085円
（A）</t>
  </si>
  <si>
    <t>単価契約
予定調達総額
4,490,866円</t>
  </si>
  <si>
    <t>単価契約
予定調達総額
2,762,964円</t>
  </si>
  <si>
    <t>単価契約
予定調達総額
1,467,244円</t>
  </si>
  <si>
    <t>単価契約・予定調達総額
14,151,754円
分担契約・分担予定額
10,181,318円</t>
  </si>
  <si>
    <t>単価契約・予定調達総額
1,284,120円
（Ｂ）
分担契約・分担予定額
1,083,026円</t>
  </si>
  <si>
    <t>単価契約・予定調達総額
1,727,357円
（Ｂ）
分担契約・分担予定額
1,394,363円</t>
  </si>
  <si>
    <t>単価契約・予定調達総額7,223,040円</t>
  </si>
  <si>
    <t>単価契約・予定調達総額
26,593,596円</t>
  </si>
  <si>
    <t>単価契約・予定調達総額18,333,829円</t>
  </si>
  <si>
    <t>単価契約・予定調達総額14,129,712円
(B)
分担契約・分担予定額12,793,344円</t>
  </si>
  <si>
    <t>単価契約・予定調達総額18,591,336円
分担契約・分担予定額1,554,768円</t>
  </si>
  <si>
    <t>単価契約・予定調達総額
37,254,608円</t>
  </si>
  <si>
    <t>単価契約・予定調達総額
254,607,624円</t>
  </si>
  <si>
    <t>単価契約・予定調達総額
147,612,616円
（Ｂ）
一部分担契約・分担予定額
74,692,538円</t>
  </si>
  <si>
    <t>単価契約・予定調達総額
38,356,899円
（Ｂ）
分担契約・分担予定額
12,521,104円</t>
  </si>
  <si>
    <t xml:space="preserve">単価契約・予定調達総額
5,181,624円
</t>
  </si>
  <si>
    <t>単価契約・予定調達総額
6,454,036円</t>
  </si>
  <si>
    <t>単価契約・予定調達総額
36,712,094円</t>
  </si>
  <si>
    <t>単価契約
予定調達総額
3,654,720円</t>
  </si>
  <si>
    <t>単価契約
予定調達総額
1,067,558円</t>
  </si>
  <si>
    <t>単価契約
予定調達総額
11,941,020円</t>
  </si>
  <si>
    <t>単価契約
予定調達総額
1,751,112円</t>
  </si>
  <si>
    <t>単価契約
予定調達総額
14,852,160円</t>
  </si>
  <si>
    <t>単価契約
予定調達総額
4,653,676円</t>
  </si>
  <si>
    <t>分担契約・契約総額116,640,000円
(B)</t>
  </si>
  <si>
    <t>分担契約・契約総額
2,400,840円
(B)</t>
  </si>
  <si>
    <t>分担契約・契約総額
172,652,877円
（Ｂ）</t>
  </si>
  <si>
    <t>単価契約・予定調達総額1,594,296円</t>
  </si>
  <si>
    <t>単価契約・予定調達総額2,426,835円</t>
  </si>
  <si>
    <t>分担契約
契約総額
10,422,000円
（Ｂ）</t>
  </si>
  <si>
    <t>分担契約
契約総額
18,338,400円
（Ｂ）</t>
  </si>
  <si>
    <t>分担契約・契約総額
29,166,480円
(B)</t>
  </si>
  <si>
    <t>分担契約・契約総額
50,733,540円
(B)</t>
  </si>
  <si>
    <t>単価契約・予定調達総額1,725,093円
(B)
分担契約・分担予定額1,416,480円</t>
  </si>
  <si>
    <t>分担契約・契約総額31,320,000円</t>
  </si>
  <si>
    <t>分担契約・契約総額
10,260,000円</t>
  </si>
  <si>
    <t>分担契約・契約総額
7,992,000円</t>
  </si>
  <si>
    <t>分担契約・契約総額
28,080,000円</t>
  </si>
  <si>
    <t>分担契約・契約総額
72,684,000円</t>
  </si>
  <si>
    <t>分担契約・契約総額
1,322,028円</t>
  </si>
  <si>
    <t>一部単価契約・予定調達総額6,782,292円</t>
  </si>
  <si>
    <t>単価契約・予定調達総額
2,386,235円</t>
  </si>
  <si>
    <t>単価契約・予定調達総額
1,685,772円
（Ｂ）</t>
  </si>
  <si>
    <t>同種の他の契約の予定価格を類推されるおそれがあるため公表しない</t>
  </si>
  <si>
    <t>同種の他の契約の予定価格を類推されるおそれがあるため公表しない</t>
  </si>
  <si>
    <t>@2,278.8円/箱ほか</t>
  </si>
  <si>
    <t>＠5,626円ほか</t>
  </si>
  <si>
    <t>＠39,733円ほか</t>
  </si>
  <si>
    <t>＠92.88円ほか</t>
  </si>
  <si>
    <t>＠1,234.44円ほか</t>
  </si>
  <si>
    <t>＠7,992円ほか</t>
  </si>
  <si>
    <t>＠57.24円ほか</t>
  </si>
  <si>
    <t>@90.72円／Ｌ</t>
  </si>
  <si>
    <t>@68.364円／Ｌ</t>
  </si>
  <si>
    <t>@56.43円/巻
ほか</t>
  </si>
  <si>
    <t>＠135.648円/ℓほか</t>
  </si>
  <si>
    <t>@222円ほか</t>
  </si>
  <si>
    <t>＠13,176円</t>
  </si>
  <si>
    <t>@281円ほか</t>
  </si>
  <si>
    <t>@37,000円ほか</t>
  </si>
  <si>
    <t>基本料金
＠468.3981円
ほか</t>
  </si>
  <si>
    <t>基本料金
＠801.36円ほか</t>
  </si>
  <si>
    <t>@3,220円</t>
  </si>
  <si>
    <t>@2.68円ほか</t>
  </si>
  <si>
    <t>@0.5508円ほか</t>
  </si>
  <si>
    <t>@2,160円/日</t>
  </si>
  <si>
    <t>@432/件ほか</t>
  </si>
  <si>
    <t>＠14,040円ほか</t>
  </si>
  <si>
    <t>＠14,472円</t>
  </si>
  <si>
    <t>＠2,592円/容器ほか</t>
  </si>
  <si>
    <t>＠15,336円ほか</t>
  </si>
  <si>
    <t>＠270円ほか</t>
  </si>
  <si>
    <t>@6,534円</t>
  </si>
  <si>
    <t>@183.6円/枚ほか</t>
  </si>
  <si>
    <t>＠15.984円/kgほか</t>
  </si>
  <si>
    <t>＠23,760円/本ほか</t>
  </si>
  <si>
    <t>@734円ほか</t>
  </si>
  <si>
    <t>　@6,966円</t>
  </si>
  <si>
    <t>＠54,000円ほか</t>
  </si>
  <si>
    <t>-</t>
  </si>
  <si>
    <t>-</t>
  </si>
  <si>
    <t>81.4%
（Ｂ/Ａ×100）</t>
  </si>
  <si>
    <t>88.1%
（B/A×100）</t>
  </si>
  <si>
    <t>95.9%
(B/A×100)</t>
  </si>
  <si>
    <t>単価契約
予定調達総額
2,921,388</t>
  </si>
  <si>
    <t>-</t>
  </si>
  <si>
    <t>100%
（B/A×100）</t>
  </si>
  <si>
    <t>PTB共用部分清掃作業（衛生消耗品）
トイレットペーパー37,219巻ほか1品目</t>
  </si>
  <si>
    <t>ＰＴＢ諸設備保全業務委託交換部品（Ｈ30）単価契約
フィルター298点ほか1,633品目</t>
  </si>
  <si>
    <t>東京国際空港貨物地区電気受給契約
895,581kwh</t>
  </si>
  <si>
    <t>東京国際空港国際線旅客地区維持管理契約
一式</t>
  </si>
  <si>
    <t>コンテナ貨物大型Ｘ線検査装置の賃貸借
一式
平成30年4月1日～平成33年2月28日</t>
  </si>
  <si>
    <t>電子複合機の賃貸借及び保守契約
一式
平成30年4月1日～平成30年9月30日</t>
  </si>
  <si>
    <t>通関情報総合判定システム（課税業務機能・旅具業務機能）用のハードウェア賃貸借及び保守　一式
平成30年4月1日～平成30年9月30日</t>
  </si>
  <si>
    <t>通関情報総合判定システム（課税業務機能・旅具業務機能）のミドルウェア等賃貸借及び保守　一式
平成30年4月1日～平成30年9月30日</t>
  </si>
  <si>
    <t>住民基本台帳ネットワークシステム接続機能用ハードウェア等賃貸借（延長契約）　一式
平成30年4月1日～平成31年2月28日</t>
  </si>
  <si>
    <t>城南島コンテナ検査センター大型Ｘ線付帯施設の賃貸借契約</t>
  </si>
  <si>
    <t>埼玉方面事務所賃貸借契約
平成30年4月1日～平成31年3月31日</t>
  </si>
  <si>
    <t>宿舎賃貸借契約
平成30年4月1日～平成31年3月31日</t>
  </si>
  <si>
    <t>保管庫賃貸借契約
平成30年4月1日～平成31年3月31日</t>
  </si>
  <si>
    <t>X線検査場賃貸借契約
平成30年4月1日～平成31年3月31日</t>
  </si>
  <si>
    <t>Ｘ線検査場賃貸借契約
平成30年4月1日～平成31年3月31日</t>
  </si>
  <si>
    <t>佐渡監視署事務室賃貸借契約
平成30年4月1日～平成31年3月31日</t>
  </si>
  <si>
    <t>東京外郵出張所事務室賃貸借契約
平成30年4月1日～平成31年3月31日</t>
  </si>
  <si>
    <t>新潟支署東港出張所用地使用許可
一式
平成30年4月1日～平成31年3月31日</t>
  </si>
  <si>
    <t>城南島コンテナ検査センター施設用地使用許可一式
平成30年4月1日～平成31年3月31日</t>
  </si>
  <si>
    <t>成田国際空港南部第1官庁ビル建物賃貸借契約
一式
平成30年4月1日～平成31年3月31日</t>
  </si>
  <si>
    <t>成田国際空港南部第1官庁ビル附帯施設の使用に関する契約
一式
平成30年4月1日～平成31年3月31日</t>
  </si>
  <si>
    <t>土地賃貸借契約（成田空港合同庁舎）
一式
平成30年4月1日～平成31年3月31日</t>
  </si>
  <si>
    <t>建物賃貸借契約（第3貨物ビル・FDX）
一式
平成30年4月1日～平成31年3月31日</t>
  </si>
  <si>
    <t>建物賃貸借契約（増設棟・IACT）
一式
平成30年4月1日～平成31年3月31日</t>
  </si>
  <si>
    <t>小型乗用自動車の賃貸借契約
4台
平成30年4月1日～平成31年4月30日</t>
  </si>
  <si>
    <t>平成30年度Ｘ線貨物検査装置の年間保守請負契約（区分1）
一式</t>
  </si>
  <si>
    <t>平成30年度Ｘ線貨物検査装置の年間保守請負契約（区分2）
一式</t>
  </si>
  <si>
    <t>平成30年度Ｘ線貨物検査装置の年間保守請負契約（区分3）
一式</t>
  </si>
  <si>
    <t>官報公告等掲載契約
6,546行ほか4項目</t>
  </si>
  <si>
    <t>健康診断業務（採用時健康診断　VDT健康診断）
一式</t>
  </si>
  <si>
    <t>平成30年度　カウンセリング業務委託
一式</t>
  </si>
  <si>
    <t xml:space="preserve">インターネットを使用した企業情報提供サービスに関する請負契約
21,360ポイント
</t>
  </si>
  <si>
    <t>インターネットを使用した国際情報及び記事情報の提供に関する請負契約
一式</t>
  </si>
  <si>
    <t xml:space="preserve">企業情報提供等及び企業情報信用調査報告の提供に関する請負契約
50件　ほか
</t>
  </si>
  <si>
    <t>インターネットを使用した国別貿易統計情報の提供に関する請負契約
一式</t>
  </si>
  <si>
    <t xml:space="preserve">登記情報提供業務
8,000件　ほか
</t>
  </si>
  <si>
    <t>航空会社等が旅客予約情報を作成する際に利用するコード情報の提供業務
一式</t>
  </si>
  <si>
    <t>新潟空港ターミナルビル防災管理業務
一式</t>
  </si>
  <si>
    <t>日経テレコン２１の利用
一式</t>
  </si>
  <si>
    <t>平成30年度フライト情報提供業務
一式</t>
  </si>
  <si>
    <t>成田空港内密輸入防止啓蒙の動画放映業務
一式</t>
  </si>
  <si>
    <t>成田国際空港内における供給および共同溝の使用に関する契約
一式</t>
  </si>
  <si>
    <t>成田国際空港内における供給に関する契約（共有）
一式</t>
  </si>
  <si>
    <t>税関用到着ボード使用料に関する契約
一式</t>
  </si>
  <si>
    <t>PTB共用部分清掃作業
一式</t>
  </si>
  <si>
    <t>第1・第2・第3PTB中央管理室防災監視業務管理運営費
一式</t>
  </si>
  <si>
    <t>昇降機設備等（共有）保全業務（H30)
一式</t>
  </si>
  <si>
    <t>ＰＴＢ建築保全業務委託（共有Ｈ30）
一式</t>
  </si>
  <si>
    <t>ＰＴＢ諸設備（共有）保全業務委託（Ｈ30）
一式</t>
  </si>
  <si>
    <t>成田国際空港旅客ターミナルビル受変電施設等の使用料及び維持管理費
一式</t>
  </si>
  <si>
    <t>空港内統一ＩＤカード保全業務委託（共有）（H30）</t>
  </si>
  <si>
    <t>第1ＰＴＢ害虫駆除生息調査及び駆除作業（共用部分含む）
一式</t>
  </si>
  <si>
    <t>第2ＰＴＢ害虫駆除生息調査及び駆除作業（共用部分含む）
一式</t>
  </si>
  <si>
    <t>一般廃棄物処理作業（共用部分含む）
6,445,224kg</t>
  </si>
  <si>
    <t>成田国際空港旅客ターミナルビルの建物及び設備のうち官民共有部分に係る修理、部品取替、保守点検等の契約事務費に関する契約
一式</t>
  </si>
  <si>
    <t>塵芥処理業務
139,500kg</t>
  </si>
  <si>
    <t>成田空港合同庁舎昇降機保守
一式</t>
  </si>
  <si>
    <t>羽田空港官庁施設塵芥処理62,400kg</t>
  </si>
  <si>
    <t>新潟税関支署等5庁舎機械警備業務一式</t>
  </si>
  <si>
    <t>住宅地図インターネット検索サービスの提供　一式</t>
  </si>
  <si>
    <t>失効情報連携機能における維持管理業務　一式</t>
  </si>
  <si>
    <t>携帯情報端末による税関インターネットメール参照サービスの提供業務等の調達　一式</t>
  </si>
  <si>
    <t>平成30年度　出力固定式1方向X線貨物検査装置の保守業務委託　
一式</t>
  </si>
  <si>
    <t>平成30年度　出力固定式2方向X線貨物検査装置の保守業務委託　
一式</t>
  </si>
  <si>
    <t>平成30年度　出可変式2方向X線貨物検査装置の保守業務委託　
一式</t>
  </si>
  <si>
    <t>平成30年度　低エネルギーX線貨物検査装置の保守業務委託　
一式</t>
  </si>
  <si>
    <t>東京国際空港における上下水道利用契約
16,904m3</t>
  </si>
  <si>
    <t>輸出入・港湾関連情報処理システム利用契約
一式</t>
  </si>
  <si>
    <t>東京港湾合同庁舎における熱媒の需給
冷水：5,831,500ＭＪ
温水：2,119,300ＭＪ</t>
  </si>
  <si>
    <t>新潟空港国際線旅客ターミナルビルにおける冷温水及び温水の需給
冷温水：93.5Ｇcalほか</t>
  </si>
  <si>
    <t>通関事務総合データ通信システム拠点新設にかかる機器設定等の調達
一式</t>
  </si>
  <si>
    <t>税関業務におけるAI活用に係る検証業務
一式</t>
  </si>
  <si>
    <t>サルの保管業務委託
平成30年4月19日～平成30年7月17日</t>
  </si>
  <si>
    <t>分任支出負担行為担当官
東京税関成田税関支署長
德　正芳
千葉県成田市古込字古込１－１
ほか１官署等</t>
  </si>
  <si>
    <t>分任支出負担行為担当官
東京税関成田税関支署長
德　正芳
千葉県成田市古込字古込１－１
ほか１官署等</t>
  </si>
  <si>
    <t>支出負担行為担当官
東京税関総務部長
松岡　裕之
東京都江東区青海２－７－１１
ほか３官署</t>
  </si>
  <si>
    <t>支出負担行為担当官
東京税関総務部長
松岡　裕之
東京都江東区青海２－７－１１
ほか４官署</t>
  </si>
  <si>
    <t>分任支出負担行為担当官
東京税関成田税関支署長
德　正芳
千葉県成田市古込字古込１－１
ほか３官署</t>
  </si>
  <si>
    <t>支出負担行為担当官
東京税関総務部長
松岡　裕之　
東京都江東区青海２－７－１１
ほか４官署等</t>
  </si>
  <si>
    <t>支出負担行為担当官
東京税関総務部長
松岡　裕之
東京都江東区青海２－７－１１
ほか10官署</t>
  </si>
  <si>
    <t>分任支出負担行為担当官
東京税関成田税関支署長
德　正芳
千葉県成田市古込字古込１－１
ほか１官署等</t>
  </si>
  <si>
    <t>分任支出負担行為担当官
東京税関成田税関支署長
德　正芳
千葉県成田市古込字古込１－１
ほか３官署等</t>
  </si>
  <si>
    <t>分任支出負担行為担当官
東京税関成田税関支署長
德　正芳
千葉県成田市古込字古込１－１
ほか４官署</t>
  </si>
  <si>
    <t xml:space="preserve">支出負担行為担当官
東京税関総務部長
松岡　裕之
東京都江東区青海２－７－１１
</t>
  </si>
  <si>
    <t>支出負担行為担当官
東京税関総務部長
松岡　裕之
東京都江東区青海２－７－１１
ほか６官庁３団体</t>
  </si>
  <si>
    <t>支出負担行為担当官
東京税関総務部長
松岡　裕之
東京都江東区青海２－７－１１
ほか４庁舎</t>
  </si>
  <si>
    <t>東京国際エアカーゴターミナル株式会社
東京都大田区羽田空港２－６－３</t>
  </si>
  <si>
    <t>東京国際空港ターミナル株式会社
東京都大田区羽田空港２－６－５</t>
  </si>
  <si>
    <t>株式会社ＩＨＩ検査計測
東京都品川区南大井６－２５－３</t>
  </si>
  <si>
    <t>株式会社リコー
東京都大田区中馬込１－３－６</t>
  </si>
  <si>
    <t>日本電気株式会社
東京都港区芝５－７－１
ＮＥＣキャピタルソリューション株式会社
東京都港区港南２－１５－３</t>
  </si>
  <si>
    <t>富士電機ＩＴソリューション株式会社
東京都千代田区外神田６－１５－１２
昭和リース株式会社
東京都文京区後楽１－４－１４</t>
  </si>
  <si>
    <t>三井住友トラスト・パナソニックファイナンス株式会社
東京都港区芝浦１－２－３
東洋建設株式会社関東支店
東京都江東区青海２－４－２４</t>
  </si>
  <si>
    <t>さいたま商工会議所
埼玉県さいたま市浦和区高砂３－１７－１５</t>
  </si>
  <si>
    <t>新潟県住宅供給公社
新潟県新潟市中央区新光町１５－２</t>
  </si>
  <si>
    <t>日本通運株式会社千葉支店
千葉県千葉市中央区今井１－１４－２２</t>
  </si>
  <si>
    <t>ディー・エイチ・エル・ジャパン株式会社
東京都品川区東品川１－３７－８</t>
  </si>
  <si>
    <t>フェデラルエクスプレスジャパン合同会社
千葉県千葉市美浜区中瀬２－６－１</t>
  </si>
  <si>
    <t>日本通運株式会社東京海外引越支店
東京都品川区東品川５－７－２８</t>
  </si>
  <si>
    <t>ユーピーエス・ジャパン株式会社
東京都港区芝浦４－１３－２３</t>
  </si>
  <si>
    <t>ティエヌティ通関サービス合同会社
東京都江東区新木場１－１２－１０</t>
  </si>
  <si>
    <t>両津南埠頭ビル株式会社
新潟県佐渡市両津湊３５３－１</t>
  </si>
  <si>
    <t>日本郵便株式会社東京支社
東京都港区麻布台１－６－１９</t>
  </si>
  <si>
    <t>新潟県新潟地域振興局新潟港湾事務所
新潟県新潟市中央区竜が島１－６－３</t>
  </si>
  <si>
    <t>東京都東京港管理事務所
東京都港区港南３－９－５６</t>
  </si>
  <si>
    <t>成田国際空港株式会社
千葉県成田市古込字古込１－１</t>
  </si>
  <si>
    <t>国際空港上屋株式会社
千葉県成田市駒井野字天並野２１２１</t>
  </si>
  <si>
    <t>Smiths　Heimann　GmbH
東京都港区虎ノ門５－１－５</t>
  </si>
  <si>
    <t>イービストレード株式会社
東京都千代田区神田多町２－１</t>
  </si>
  <si>
    <t>株式会社IHI検査計測
東京都品川区南大井６－２５－３</t>
  </si>
  <si>
    <t>独立行政法人国立印刷局
東京都港区虎ノ門２－２－５</t>
  </si>
  <si>
    <t>一般社団法人　日本健康倶楽部　千葉支部
千葉県佐倉市井野１４７９</t>
  </si>
  <si>
    <t>株式会社フィスメック
東京都千代田区内神田２－１２－６</t>
  </si>
  <si>
    <t>有限会社メディカルハート志津
千葉県佐倉市上志津１６６９
ヴァンベール志津２０３号</t>
  </si>
  <si>
    <t>株式会社ヒューマン・タッチ
千葉県船橋市北本町１－１７－２５</t>
  </si>
  <si>
    <t>株式会社東京商工リサーチ
東京都千代田区大手町１－３－１</t>
  </si>
  <si>
    <t>ダウ・ジョーンズ･ジャパン株式会社
東京都千代田区大手町１－５－１</t>
  </si>
  <si>
    <t>株式会社帝国データバンク
東京都港区南青山２－５－２０</t>
  </si>
  <si>
    <t>IHSグローバル株式会社
東京都中央区京橋３－１－１</t>
  </si>
  <si>
    <t>一般財団法人民事法務協会
東京都千代田区内神田１－１３－７</t>
  </si>
  <si>
    <t>INTERNATIONAL　AIR　TRANSPORT　ASSOCIATION
８００ Place Victoria、P.O.Box１１３、Montreal、Quebec、Canada</t>
  </si>
  <si>
    <t>株式会社日本経済新聞社
東京都千代田区大手町１－３－７
日経メディアマーケティング株式会社
東京都千代田区大手町１－３－７</t>
  </si>
  <si>
    <t>空港情報通信株式会社
千葉県成田市古込字古込１－１</t>
  </si>
  <si>
    <t>株式会社グリーンポート・エージェンシー
千葉県成田市三里塚字御料牧場１－１</t>
  </si>
  <si>
    <t>成田国際空港株式会社
千葉県成田市古込字古込１－１</t>
  </si>
  <si>
    <t>エアポートメンテナンスサービス株式会社
千葉県成田市三里塚字御料牧場１－２</t>
  </si>
  <si>
    <t>ＮＡＡセーフティサポート株式会社
千葉県成田市古込字古込１－１</t>
  </si>
  <si>
    <t>株式会社環境コントロールセンター
千葉県千葉市中央区宮崎１－２２－１０</t>
  </si>
  <si>
    <t>株式会社ナリコー
千葉県成田市三里塚光が丘１－１３３１</t>
  </si>
  <si>
    <t>株式会社ナリコー
千葉県成田市三里塚光が丘１－１３３１</t>
  </si>
  <si>
    <t>オーチス・エレベータサービス株式会社東京支社
東京都文京区大塚２－９－３</t>
  </si>
  <si>
    <t>株式会社櫻商会
東京都大田区京浜島２－１４－１１</t>
  </si>
  <si>
    <t>セコム株式会社
東京都渋谷区神宮前１－５－１</t>
  </si>
  <si>
    <t>株式会社ゼンリン東京営業部
東京都千代田区西神田１－１－１</t>
  </si>
  <si>
    <t>株式会社NTTデータ・アイ
東京都新宿区揚場町１－１８</t>
  </si>
  <si>
    <t>ＫＤＤＩ株式会社　官公庁営業部
東京都千代田区大手町１－８－１</t>
  </si>
  <si>
    <t>イービストレード株式会社
東京都千代田区神田多町２－１</t>
  </si>
  <si>
    <t>株式会社IHI検査計測
東京都品川区南大井６－２５－３</t>
  </si>
  <si>
    <t>株式会社イシダ
京都府京都市左京区聖護院山王４４</t>
  </si>
  <si>
    <t>空港施設株式会社
東京都大田区羽田空港１－６－５</t>
  </si>
  <si>
    <t>輸出入・港湾関連情報処理センター株式会社
神奈川県川崎市幸区堀川町５８０</t>
  </si>
  <si>
    <t>東京臨海熱供給株式会社
東京都江東区有明３－６－１１</t>
  </si>
  <si>
    <t>新潟空港ビルディング株式会社
新潟県新潟市東区松浜町３７１０</t>
  </si>
  <si>
    <t>エヌ・ティ・ティ・コミュニケーションズ株式会社
東京都千代田区内幸町１－１－６</t>
  </si>
  <si>
    <t>佐野運輸株式会社
兵庫県神戸市中央区海岸通３－１－１６</t>
  </si>
  <si>
    <t>2010801012579</t>
  </si>
  <si>
    <t>7010401022916
8010401021784</t>
  </si>
  <si>
    <t>9010001087242
9010001142187</t>
  </si>
  <si>
    <t>1010001146146
9120001077496</t>
  </si>
  <si>
    <t>－</t>
  </si>
  <si>
    <t>3010001033086
7010001025724</t>
  </si>
  <si>
    <t>東京国際空港貨物地区における電気の供給については左記業者が一括して行っており、契約相手方が特定され契約価格の競争による契約相手方の選定を許さないことから、会計法第29条の3第4項に該当するため。</t>
  </si>
  <si>
    <t>東京国際空港国際線旅客地区における本契約にかかる維持管理業務については左記業者が一括して行っており、契約相手方が特定され契約価格の競争による契約相手方の選定を許さないことから、会計法第29条の3第4項に該当するため。</t>
  </si>
  <si>
    <t>会計法第29条の3第4項（契約の性質又は目的が競争を許さない場合）
公募公告の結果、参加者が当該施設の所有者である三井住友トラスト・パナソニックファイナンス株式会社のみであったため。</t>
  </si>
  <si>
    <t>契約目的や行政効率面に照らして契約物件の立地、規模及び態様は、代替の見当たらないものであり、競争を許さないことから会計法第29条の３第４項に該当するため。</t>
  </si>
  <si>
    <t>公募を実施した結果、業務履行可能な者は１者であって競争を許さないことから、会計法第29条の３第４項に該当するため。</t>
  </si>
  <si>
    <t>当該業務を供給できる唯一の業者であることから会計法第29条の3第4項に該当するため。（ロ）</t>
  </si>
  <si>
    <t>官報の編集、印刷及びこれらに付帯する事務は、内閣府より独立行政法人国立印刷局に委任されており、競争性を許さないことから会計法第29条の3第4項に該当するため。</t>
  </si>
  <si>
    <t>一般競争入札を実施した結果、応札者がいなかったことから予決令第99条の2に該当するため。</t>
  </si>
  <si>
    <t>公募を行い、申込みのあった者のうち当関の要件を満たす全ての者と契約したものであり競争を許さないことから会計法第29条の3第4項に該当するため。</t>
  </si>
  <si>
    <t>会計法第29条の3第4項（契約の性質又は目的が競争を許さない場合）
当該契約は民間部分を含むターミナルビル全体を対象とした三者契約（新潟空港ビルディング㈱、官庁、同社）を締結しており、主たる発注者である新潟空港ビルディング㈱が選定した業者が当該業務を遂行できる唯一の業者であり競争を許さないことから会計法第29条の3第4項に該当する。</t>
  </si>
  <si>
    <t>羽田空港から排出される一般廃棄物は同空港内の敷地内で処理することとされており、同敷地内で処理施設を所有している唯一の業者であり競争を許さないことから、会計法第29条の3第4項に該当するため。</t>
  </si>
  <si>
    <t>東京国際空港における上下水道の供給については左記業者が一括して行っており、契約相手方が特定され契約価格の競争による契約相手方の選定を許さないことから、会計法第29条の3第4項に該当するため。</t>
  </si>
  <si>
    <t>税関関係法令に係る手続等を「行政手続等における情報通信の技術の利用に関する法律」第3条（電情報処理組織による申請等）及び第4条（電子情報処理組織による処分通知等）の規定により電子情報処理組織を使用して行わせる又は行う場合については、「電子情報処理組織による輸出入等関連業務の処理等に関する法律」第2条及び第3条により当該契約相手方が運用するシステムに特定されており、競争を許さないことから、会計法第29条の3第4項に該当するため。</t>
  </si>
  <si>
    <t>東京臨海副都心地区において経済産業大臣の熱供給事業の認可を受けて、熱媒の供給を行っている者は当該１社のみであるため。</t>
  </si>
  <si>
    <t>公告による企画案募集の結果、契約相手方の提案内容が当関の期待する最も優秀なものとして選定され、価格の競争による契約相手方の選定を許さないことから、会計法第29条の3第4項に該当するため。</t>
  </si>
  <si>
    <t>264,511,828円
(A)</t>
  </si>
  <si>
    <t>2,924,057円
(A)</t>
  </si>
  <si>
    <t>13,351,863円
(A)</t>
  </si>
  <si>
    <t>22,536,399円
(A)</t>
  </si>
  <si>
    <t>282,829,154円
(A)</t>
  </si>
  <si>
    <t>18,239,070円
(A)</t>
  </si>
  <si>
    <t>3,933,024円
(A)</t>
  </si>
  <si>
    <t>54,962,984円
(A)</t>
  </si>
  <si>
    <t>34,566,480円
(A)</t>
  </si>
  <si>
    <t>26,352,000円
(A)</t>
  </si>
  <si>
    <t>88,560,000円
(A)</t>
  </si>
  <si>
    <t>68,796,000円
(A)</t>
  </si>
  <si>
    <t>12,297,807円
(A)</t>
  </si>
  <si>
    <t>11,218,327円
(A)</t>
  </si>
  <si>
    <t>5,725,080円
(A)</t>
  </si>
  <si>
    <t>4,420,789円
(A)</t>
  </si>
  <si>
    <t>23,916,079円
(A)</t>
  </si>
  <si>
    <t>81,546,778円
（A）</t>
  </si>
  <si>
    <t>3,506,164円
（A）</t>
  </si>
  <si>
    <t>@70.2円/巻
ほか</t>
  </si>
  <si>
    <t>@24,948円/本
ほか</t>
  </si>
  <si>
    <t>25.164円/kwh</t>
  </si>
  <si>
    <t>@3.11円/MJほか</t>
  </si>
  <si>
    <t>@0.54円/枚ほか</t>
  </si>
  <si>
    <t>＠6,480円/30分ほか</t>
  </si>
  <si>
    <t>＠831円ほか</t>
  </si>
  <si>
    <t>＠97,200円ほか</t>
  </si>
  <si>
    <t>＠5,961円ほか</t>
  </si>
  <si>
    <t>＠108円</t>
  </si>
  <si>
    <t>＠21,600円ほか</t>
  </si>
  <si>
    <t>＠335円ほか</t>
  </si>
  <si>
    <t>23,414,952円
@26.6544円/KWｈほか</t>
  </si>
  <si>
    <t>46,084円
@32.40円/㎡ほか</t>
  </si>
  <si>
    <t>79,490円
@17.28円/㎡ほか</t>
  </si>
  <si>
    <t>@41.04円/kg</t>
  </si>
  <si>
    <t>@41.04円/kg</t>
  </si>
  <si>
    <t>＠37.8円/㎏</t>
  </si>
  <si>
    <t>@263.52円/㎥
@331.56円/㎥
ほか</t>
  </si>
  <si>
    <t>基本料金
＠43,858,800円ほか</t>
  </si>
  <si>
    <t>基本料金
@131,934円ほか</t>
  </si>
  <si>
    <t>@2,500円ほか</t>
  </si>
  <si>
    <t>単価契約
予定調達総額
2,924,057円
（Ｂ）
分担契約
分担予定額
502,232円</t>
  </si>
  <si>
    <t>単価契約
予定調達総額
13,351,863円
（Ｂ）
分担契約
分担予定額
2,844,448円</t>
  </si>
  <si>
    <t>単価契約・予定調達総額22,536,399円
（Ｂ）
分担契約・分担予定額13,489,663円</t>
  </si>
  <si>
    <t>単価契約・予定調達総額282,829,154円
（Ｂ）
分担契約・分担予定額165,159,194円</t>
  </si>
  <si>
    <t>一部単価契約
予定調達総額
3,453,790円</t>
  </si>
  <si>
    <t>分担契約・契約総額
18,239,070円
（Ｂ）</t>
  </si>
  <si>
    <t>一部単価契約
予定調達総額
17,670,852円</t>
  </si>
  <si>
    <t>一部単価契約
予定調達総額
9,807,264円</t>
  </si>
  <si>
    <t>一部単価契約
予定調達総額
50,475,268</t>
  </si>
  <si>
    <t>単価契約
予定調達総額
5,439,726円</t>
  </si>
  <si>
    <t>単価契約
予定調達総額
3,648,499</t>
  </si>
  <si>
    <t>単価契約
予定調達総額
2,306,800円</t>
  </si>
  <si>
    <t>単価契約
予定調達総額
13,650,076円</t>
  </si>
  <si>
    <t>単価契約
予定調達総額
2,700,615円</t>
  </si>
  <si>
    <t>分担契約・契約総額
23,259,376円
(B)</t>
  </si>
  <si>
    <t>分担契約
契約総額
3,933,024円
（B）</t>
  </si>
  <si>
    <t>一部単価契約含む・予定調達総額656,407,369円</t>
  </si>
  <si>
    <t>一部単価契約含む・予定調達総額43,982,339円</t>
  </si>
  <si>
    <t>契約金額に維持管理費を含む</t>
  </si>
  <si>
    <t>分担契約
契約総額
54,962,984円
（Ｂ）</t>
  </si>
  <si>
    <t>分担契約
契約総額
34,566,480円
（Ｂ）</t>
  </si>
  <si>
    <t>分担契約
契約総額
26,352,000円
（Ｂ）</t>
  </si>
  <si>
    <t>分担契約
契約総額
88,560,000円
（Ｂ）</t>
  </si>
  <si>
    <t>分担契約
契約総額
68,796,000円
（Ｂ）</t>
  </si>
  <si>
    <t>一部単価契約
予定調達総額
12,297,807円
（Ｂ）
分担契約
分担予定額
49,263円</t>
  </si>
  <si>
    <t>一部単価契約
予定調達総額
11,218,327円
（Ｂ）
分担契約
分担予定額
81,575円</t>
  </si>
  <si>
    <t>単価契約
予定調達総額
264,511,828円
（Ｂ）
分担契約
分担予定額
14,319円</t>
  </si>
  <si>
    <t>単価契約
予定調達総額
5,725,080円
（Ｂ）
分担契約
分担予定額
3,387,814円</t>
  </si>
  <si>
    <t>単価契約・予定調達総額2,358,720円
分担契約・分担予定額1,382,385円</t>
  </si>
  <si>
    <t>単価契約・予定調達総額23,916,079円
（Ｂ）
分担契約・分担予定額16,352,738円</t>
  </si>
  <si>
    <t>単価契約・予定調達総額
81,546,778円
（Ｂ）
分担契約・分担予定額
68,319,891円</t>
  </si>
  <si>
    <t>単価契約・予定調達総額
3,506,164円
（Ｂ）
分担契約・分担予定額
2,743,497円</t>
  </si>
  <si>
    <t>単価契約・予定調達総額1,304,968円</t>
  </si>
  <si>
    <t>-</t>
  </si>
  <si>
    <t>-</t>
  </si>
  <si>
    <t>-</t>
  </si>
  <si>
    <t>-</t>
  </si>
  <si>
    <t>-</t>
  </si>
  <si>
    <t>100.0％
（Ｂ/Ａ×100</t>
  </si>
  <si>
    <t>100%
（B/A×100)</t>
  </si>
  <si>
    <t>100.0%
（B/A×100）</t>
  </si>
  <si>
    <t>457,566,288円
@28.0692円/KWｈほか</t>
  </si>
  <si>
    <t>89.0%
(B/A×100)</t>
  </si>
  <si>
    <t>100.0%
（B/A×100）</t>
  </si>
  <si>
    <t>100.0％
（Ｂ/Ａ×100)</t>
  </si>
  <si>
    <t>-</t>
  </si>
  <si>
    <t>-</t>
  </si>
  <si>
    <t>-</t>
  </si>
  <si>
    <t>九段第3合同庁舎19階電算機室ＵＰＳ
（無停電電源装置）部品交換工事
一式</t>
  </si>
  <si>
    <t>図書「関税率表解説追録39号」ほかの購入
関税率表解説追録39号ほか1品目</t>
  </si>
  <si>
    <t>成田国際空港可搬式検査台等整備
一式</t>
  </si>
  <si>
    <t>携帯型覚醒剤探知装置の調達
6式</t>
  </si>
  <si>
    <t>平成30年度　税関職員用制帽の調達
男子用制帽837個ほか1品目</t>
  </si>
  <si>
    <t>羽田税関支署貨物合同庁舎犬舎改修工事実施設計・監理業務
一式</t>
  </si>
  <si>
    <t>成田国際空港税関旅具検査場案内等業務委託（単価契約）</t>
  </si>
  <si>
    <t>支出負担行為担当官
東京税関総務部長
松岡　裕之
東京都江東区青海２－７－１１
ほか１官署</t>
  </si>
  <si>
    <t>支出負担行為担当官
東京税関総務部長
松岡　裕之
東京都江東区青海２－７－１１</t>
  </si>
  <si>
    <t>株式会社ドリームブレイン
東京都港区虎ノ門２－８－１</t>
  </si>
  <si>
    <t>株式会社文祥堂
東京都中央区銀座３－４－１２</t>
  </si>
  <si>
    <t>大金電子工業株式会社
山形県尾花沢市新町５－１－２</t>
  </si>
  <si>
    <t>岸義株式会社
東京都台東区三筋２－１１－５</t>
  </si>
  <si>
    <t>東亜紡織株式会社東京支店
東京都中央区日本橋小伝馬町１４－７</t>
  </si>
  <si>
    <t>株式会社ミニカラー
東京都千代田区神田佐久間町３－２３</t>
  </si>
  <si>
    <t>株式会社宮建築設計
東京支店
東京都中央区八丁堀２－２８－１０</t>
  </si>
  <si>
    <t>サンエス警備保障株式会社
千葉県千葉市花見川区幕張本郷５－４－７</t>
  </si>
  <si>
    <t>5,773,457
（A）</t>
  </si>
  <si>
    <t>@1,617.84円/時間</t>
  </si>
  <si>
    <t>分担契約
契約総額
5,607,992円（Ｂ）</t>
  </si>
  <si>
    <t>単価契約・予定調達総額10,794,228円</t>
  </si>
  <si>
    <t>97.1%
（B/A×100）</t>
  </si>
  <si>
    <t>通関事務総合データ通信システム（税関WAN）拠点新設にかかる機器、設計及び保守等の調達</t>
  </si>
  <si>
    <t>第51回通関士試験で使用する試験会場の借上（東京都内）
一式
平成30年5月17日～平成30年10月14日</t>
  </si>
  <si>
    <t>通関事務総合データ通信システム（税関WAN）の通信機器の新設、設定変更及び撤去等の調達</t>
  </si>
  <si>
    <t>国立大学法人東京大学教養学部等
東京都目黒区駒場３－８－１</t>
  </si>
  <si>
    <t>単価契約
予定調達総額
2,531,800円</t>
  </si>
  <si>
    <t>＠1,500円/時ほか</t>
  </si>
  <si>
    <t>分担契約・契約総額
2,646,000円
(B)</t>
  </si>
  <si>
    <t>分任支出負担行為担当官
東京税関成田税関支署長
德　正芳
千葉県成田市古込字古込１－１</t>
  </si>
  <si>
    <t>フジテック株式会社首都圏統括本部東関東支店
千葉県千葉市中央区中央１－１１－１</t>
  </si>
  <si>
    <t>富士電機株式会社営業本部
社会ソリューション第一統括部
東京都品川区大崎１－１１－２</t>
  </si>
  <si>
    <t>東京港湾合同庁舎電話交換機設備更新工事
一式</t>
  </si>
  <si>
    <t>支出負担行為担当官
東京税関総務部長
徳田　郁生　
東京都江東区青海２－７－１１
ほか６官署</t>
  </si>
  <si>
    <t>電通工業株式会社
東京都品川区東大井５－１１－２</t>
  </si>
  <si>
    <t>51,739,860円
(A)</t>
  </si>
  <si>
    <t>28.9%
（B/A×100)</t>
  </si>
  <si>
    <t>成田国際空港第1PTB自動制御設備更新工事
一式</t>
  </si>
  <si>
    <t>分任支出負担行為担当官
東京税関成田税関支署長
德　正芳
千葉県成田市古込字古込１－１
ほか４官署</t>
  </si>
  <si>
    <t>成田国際空港株式会社
千葉県成田市古込字古込１－１</t>
  </si>
  <si>
    <t>当該提供を供給できる唯一の業者であることから会計法第29条の3第4項に該当するため。</t>
  </si>
  <si>
    <t>64,747,552円
（Ａ）</t>
  </si>
  <si>
    <t>100%
（B/A×100）</t>
  </si>
  <si>
    <t>平成30年度前期　白灯油の調達</t>
  </si>
  <si>
    <t>什器類の調達及び移設作業の請負業務
事務椅子11脚ほか5品目</t>
  </si>
  <si>
    <t>通関情報総合判定システム（ＣＩＳ）の運用業務（運用事業者）　一式</t>
  </si>
  <si>
    <t>旅券照合ツールのプログラム変更　一式</t>
  </si>
  <si>
    <t>羽田空港可搬式検査台等整備　
一式</t>
  </si>
  <si>
    <t>平成30年度　ストレスチェック業務委託　一式</t>
  </si>
  <si>
    <t>東京税関麻薬探知犬訓練センター構内草刈等
一式</t>
  </si>
  <si>
    <t>東京港湾合同庁舎他13庁舎建築設備等
法定点検業務
一式</t>
  </si>
  <si>
    <t>平成30年度
車載式不正薬物・爆発物探知装置の調達
一式</t>
  </si>
  <si>
    <t>平成30年度
不正薬物・爆発物探知装置の調達
二式</t>
  </si>
  <si>
    <t>平成30年度
税関情報総合提供システム（JCIS）のプログラム改変　一式</t>
  </si>
  <si>
    <t>平成30年度
税関情報総合提供システム（JCIS）のプログラム改変　一式</t>
  </si>
  <si>
    <t>平成30年度
税関職員用冬制服の調達
男子上衣657着ほか4品目</t>
  </si>
  <si>
    <t>平成30年度
各種印刷物の調達
東京税関パンフレット30000部
ほか52品目</t>
  </si>
  <si>
    <t>平成30年度
特別定期健康診断業務（特定有害物質取扱者等）
一式</t>
  </si>
  <si>
    <t>平成30年度　
麻薬探知犬ハンドラー用制服等の調達
夏上衣257着ほか12品目</t>
  </si>
  <si>
    <t>平成29年度（補正予算）
出力固定式Ｘ線貨物検査装置の調達　21式</t>
  </si>
  <si>
    <t>平成29年度（補正予算）
キャビネット型Ｘ線貨物検査装置の調達　3式</t>
  </si>
  <si>
    <t>平成30年度
通関事務総合データ通信システム（税関ＬＡＮ）
における端末等の追加調達　一式
平成30年10月1日～平成33年3月31日</t>
  </si>
  <si>
    <t>支出負担行為担当官
東京税関総務部長
松岡　裕之
東京都江東区青海２－７－１１
ほか６官庁</t>
  </si>
  <si>
    <t>支出負担行為担当官
東京税関総務部長
松岡　裕之　
東京都江東区青海２－７－１１
ほか７官署</t>
  </si>
  <si>
    <t>支出負担行為担当官
東京税関総務部長
徳田　郁生
東京都江東区青海２－７－１１</t>
  </si>
  <si>
    <t>支出負担行為担当官
東京税関総務部長
徳田　郁生
東京都江東区青海２－７－１１</t>
  </si>
  <si>
    <t>久良岐屋石油株式会社
神奈川県横浜市港北区小机町２５６１</t>
  </si>
  <si>
    <t xml:space="preserve">株式会社八千代グリーンテック
千葉県八千代市大和田新田４４６－２４１
</t>
  </si>
  <si>
    <t>医療法人社団彩新会
東京都江東区青海２－５－１０</t>
  </si>
  <si>
    <t xml:space="preserve">株式会社オリエントサービス
東京都杉並区上高井戸３－６－９
</t>
  </si>
  <si>
    <t>株式会社オレンジライン
埼玉県さいたま市浦和区岸町４－１８－８</t>
  </si>
  <si>
    <t>富士通株式会社
東京都港区東新橋１－５－２</t>
  </si>
  <si>
    <t>株式会社穂高商事
神奈川県横浜市中区北仲通３－３４－２</t>
  </si>
  <si>
    <t>ＴＩＳソリューションリンク株式会社
東京都新宿区西新宿６－２２－１</t>
  </si>
  <si>
    <t>パナソニックシステムソリューションズジャパン株式会社　首都圏部門
東京都中央区銀座８－２１－１</t>
  </si>
  <si>
    <t>株式会社システムブレイン東京営業所
埼玉県川口市木曽呂６８１－４</t>
  </si>
  <si>
    <t>加賀ソルネット株式会社
東京都中央区八丁堀３－２７－１０</t>
  </si>
  <si>
    <t>富士通株式会社
東京都港区東新橋１－５－２
東京センチュリー株式会社
東京都千代田区神田練塀町３</t>
  </si>
  <si>
    <t>株式会社インソース
東京都千代田区神田錦町１－１９－１神田橋パークビル５階</t>
  </si>
  <si>
    <t>1020001071491</t>
  </si>
  <si>
    <t>1020001071491
6010401015821</t>
  </si>
  <si>
    <t>5010001080795</t>
  </si>
  <si>
    <t>一般競争入札
（総合評価方式）</t>
  </si>
  <si>
    <t>一般競争入札</t>
  </si>
  <si>
    <t>一般競争入札</t>
  </si>
  <si>
    <t>一般競争入札</t>
  </si>
  <si>
    <t>＠73.98円/ℓ
＠79.38円/ℓ</t>
  </si>
  <si>
    <t>99.1%
（B/A×100)</t>
  </si>
  <si>
    <t>一部分担契約
3,509,607円
単価契約
予定調達総額4,095,900円
（B）</t>
  </si>
  <si>
    <t>4,131,000円
（A）</t>
  </si>
  <si>
    <t>3,315,826円
（Ａ）</t>
  </si>
  <si>
    <t>＠16,200円ほか</t>
  </si>
  <si>
    <t>＠16,200円ほか</t>
  </si>
  <si>
    <t>97.3%
（B/A×100)</t>
  </si>
  <si>
    <t>-</t>
  </si>
  <si>
    <t>分担契約・契約総額2,840,400円
(B)</t>
  </si>
  <si>
    <t>-</t>
  </si>
  <si>
    <t>-</t>
  </si>
  <si>
    <t>31,860,000</t>
  </si>
  <si>
    <t>@37,800円ほか</t>
  </si>
  <si>
    <t>単価契約
予定調達総額
3,639,168円</t>
  </si>
  <si>
    <t>ＩＨＩ社製Ｘ線貨物検査装置の移設等
一式</t>
  </si>
  <si>
    <t>ＩＨＩ社製Ｘ線貨物検査装置の移設等
一式</t>
  </si>
  <si>
    <t>第1PTB誘導灯更新工事（共有）実施設計
一式</t>
  </si>
  <si>
    <t>コンテナ貨物大型Ｘ線検査装置の賃貸借　
一式
（平成30年7月1日～平成31年6月30日）</t>
  </si>
  <si>
    <t>コンテナ貨物大型Ｘ線検査装置の賃貸借　
一式
（平成30年7月1日～平成31年6月30日）</t>
  </si>
  <si>
    <t>支出負担行為担当官
東京税関総務部長
松岡　裕之
東京都江東区青海２－７－１１</t>
  </si>
  <si>
    <t>分任支出負担行為担当官代理
成田税関支署総務担当次長
芳賀　良幸
千葉県成田市古込字古込１－１
ほか１官署等</t>
  </si>
  <si>
    <t>支出負担行為担当官
東京税関総務部長
徳田　郁生
東京都江東区青海２－７－１１</t>
  </si>
  <si>
    <t>株式会社成田エアポートテクノ
千葉県成田市古込字古込１－１</t>
  </si>
  <si>
    <t>Ｓｍｉｔｈｓ　Ｈｅｉｍａｎｎ　ＧｍｂH
東京都港区虎ノ門５－１－５</t>
  </si>
  <si>
    <t>公募により募集をおこなったところ、応募者がいなかったため当局の条件を満たす相手方を選定したものであり、契約価格の競争による相手方の選定を許さず、会計法第29条の3第4項に該当するため。</t>
  </si>
  <si>
    <t>当該業務を供給できる唯一の業者であることから会計法第29条の3第4項に該当するため。</t>
  </si>
  <si>
    <t>公募を実施した結果、業務履行可能な者が1者しかなく競争を許さないことから会計法第29条の3第4項に該当するため。</t>
  </si>
  <si>
    <t>成田国際空港から排出される一般廃棄物を処理できる唯一の業者であることから会計法第29条の3第4項に該当するため。</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</si>
  <si>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</si>
  <si>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t>
  </si>
  <si>
    <t>当該業務を供給できる唯一の業者であることから会計法第29条の3第4項に該当するため。</t>
  </si>
  <si>
    <t>成田国際空港株式会社が成田国際空港旅客ターミナルを全館的に保安警備していることから会計法第29条の3第4項に該当するため。</t>
  </si>
  <si>
    <t>公募を実施した結果、業務履行可能な者が1者しかなく競争を許さないことから会計法第29条の3第4項に該当するため。</t>
  </si>
  <si>
    <t xml:space="preserve">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
</t>
  </si>
  <si>
    <t xml:space="preserve">行政目的を達成するために不可欠な特定の情報について当該情報を提供することが可能な者から提供を受けるものであることから会計法第29条の3第4項に該当するため。
</t>
  </si>
  <si>
    <t xml:space="preserve">電気通信回線による登記情報の提供に関する法律第3条第1項により、登記情報提供業務を行う者を全国に一と限っており、指定法人たる当該契約相手方と契約するものであり、会計法第29条の3第4項に該当するため。
</t>
  </si>
  <si>
    <t>同施設は、官民共有施設であり、管理者である左記業者が、空港開港当初より一括して冷温水を需給しており、契約相手方は同社に限られ、契約価格の競争による契約相手方の選定を許さないことから、会計法第29条の3第4項に該当するため。</t>
  </si>
  <si>
    <t>-</t>
  </si>
  <si>
    <t>1,593,000円
（Ａ）</t>
  </si>
  <si>
    <t>100%
（B/A×100）</t>
  </si>
  <si>
    <t>分担契約
契約総額
1,593,000円
（Ｂ）</t>
  </si>
  <si>
    <t>九段第3合同庁舎19階電算機室ＵＰＳ
（無停電電源装置）部品交換工事
一式</t>
  </si>
  <si>
    <t>富士電機株式会社営業本部
社会ソリューション第一統括部
東京都品川区大崎１－１１－２</t>
  </si>
  <si>
    <t>携帯型覚醒剤探知装置の調達
6式</t>
  </si>
  <si>
    <t>大金電子工業株式会社
山形県尾花沢市新町５－１－２</t>
  </si>
  <si>
    <t>新潟税関支署等5庁舎機械警備業務
一式</t>
  </si>
  <si>
    <t>住宅地図インターネット検索サービスの提供
一式</t>
  </si>
  <si>
    <t>失効情報連携機能における維持管理業務
一式</t>
  </si>
  <si>
    <t>携帯情報端末による税関インターネットメール参照サービスの提供業務等の調達
一式</t>
  </si>
  <si>
    <t>成田国際空港第2PTB入国検査場昇降機更新工事
一式</t>
  </si>
  <si>
    <t>成田国際空港第2PTB入国検査場昇降機更新工事
一式</t>
  </si>
  <si>
    <t>フジテック株式会社首都圏統括本部東関東支店
千葉県千葉市中央区中央１－１１－１</t>
  </si>
  <si>
    <t>平成30年度
特別定期健康診断業務（特定有害物質取扱者等）
一式</t>
  </si>
  <si>
    <t>分担契約・契約総額14,990,400円
(B)</t>
  </si>
  <si>
    <t>分担契約
契約総額
64,747,552円
（Ｂ）</t>
  </si>
  <si>
    <t>＠15.984円/kgほか</t>
  </si>
  <si>
    <t>単価契約
予定調達総額
9,677,793</t>
  </si>
  <si>
    <t>分担契約
契約総額
3,935,520円
（Ｂ）</t>
  </si>
  <si>
    <t>89.0%
(B/A×100)</t>
  </si>
  <si>
    <t>単価契約
予定調達総額
3,227,169円
（Ｂ）</t>
  </si>
  <si>
    <t>97.3%
（B/A×100)</t>
  </si>
  <si>
    <t>一般的な参加要件以外は指定していない</t>
  </si>
  <si>
    <t>既存車両の所有者から、車両の所有権の譲渡又は貸借の許諾を受けることを証明できる者であり、かつ当該車両の保守を履行できることについて証明できる者であること。</t>
  </si>
  <si>
    <t>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t>
  </si>
  <si>
    <t xml:space="preserve">① 応札者は、大規模システム(接続端末5,000台以上)の開発又は構築に係る調達支援における豊富な経験を有すること。なお、第三者から委託され、若しくは下請けされたものである場合は、ここでいう実績には含まれない。
② 応札者は、刷新可能性調査等の政府情報システムにおけるシステム効率化のための見直し業務、又はこれと同等のシステム効率化のための見直し業務について、複数件の実績を有すること。
</t>
  </si>
  <si>
    <t>本件機器の所有者から、機器の所有権及び機器に関する著作物の譲渡又は賃貸の許諾を受けたうえ、当該機器の保守を履行できることについて証明できる者であること。</t>
  </si>
  <si>
    <t>一般的な参加要件以外は指定していない。</t>
  </si>
  <si>
    <t>一般的な参加要件以外は指定していない。</t>
  </si>
  <si>
    <t>一般的な参加要件以外は指定していない。</t>
  </si>
  <si>
    <t>大規模ネットワーク(クライアント数1,000台以上が接続されるLAN部分)の構築・整備を行った豊富な経験を有すること。なお、第三者から委託され、若しくは下請けされたものである場合は、ここでいう実績には含まれない。</t>
  </si>
  <si>
    <t>大規模ネットワーク(接続拠点250以上、業務処理システムと同規模程度のシステムを接続、ネットワーク機器及びクライアント数9,000台以上が接続されるWAN部分)の構築・整備・運用を行った豊富な経験を有すること。なお、第三者から委託され、若しくは下請けされたものである場合は、ここでいう実績には含まれない。</t>
  </si>
  <si>
    <t>大規模ネットワーク(接続拠点250以上、業務処理システムと同規模程度のシステムを接続、ネットワーク機器及びクライアント数9,000台以上が接続されるWAN部分)の構築・整備・運用を行った豊富な経験を有すること。なお、第三者から委託され、若しくは下請けされたものである場合は、ここでいう実績には含まれない。</t>
  </si>
  <si>
    <t xml:space="preserve"> 登録コンテンツ数300,000件以上、年間アクセス件数10,000,000件以上のインターネット上に公開するWebサイトを、非公開の内部コンピュータシステムと連動させ、相互に連携してコンテンツ・データの更新処理を行う機能を有するシステムの構築経験及びそのシステムの継続した保守の実績を有すること（現在、運用中、あるいは
運用予定のものを含むものとするが、納入実績、保守実績を発注者に提示できること。）。
</t>
  </si>
  <si>
    <t>複数のコンピュータシステムを連動させ、相互に連携して業務処理を行う機能を有し、かつ、当該システムが設置された場所において運転の監視、管理を行うことを可能としたオープン系システムを複数運用した実績を有すること（運用システムの詳細を含む運用実績を発注者に提示できること）。</t>
  </si>
  <si>
    <t>大規模ネットワーク(クライアント数5,000台以上が接続されるLAN部分)の構築・整備を行った豊富な経験を有すること。なお、第三者から委託され、若しくは下請けされたものである場合は、ここでいう実績には含まれない。</t>
  </si>
  <si>
    <t>一般的な参加要件以外は指定していない</t>
  </si>
  <si>
    <t>一般的な参加要件以外は指定していない</t>
  </si>
  <si>
    <t>単価契約
予定調達総額
10,385,798</t>
  </si>
  <si>
    <t>単価契約
予定調達総額
1,526,094</t>
  </si>
  <si>
    <t>当関の要求仕様を満たす物品を提供することが可能であることを証明するために、出荷証明書を提出すること。</t>
  </si>
  <si>
    <t>過去において同機種の保守を行った実績表を提出すること。</t>
  </si>
  <si>
    <t>一般的な参加要件以外は指定していない。</t>
  </si>
  <si>
    <t>平成30年度　税関職員用検査着の調達
男子夏上衣546着　ほか11品目</t>
  </si>
  <si>
    <t>（部局名：横浜税関）</t>
  </si>
  <si>
    <t>件　　数</t>
  </si>
  <si>
    <t>（注）国の行為を秘密にする必要があるもの並びに予定価格が予算決算及び会計令第99条第2号、第3号、第4号又は第7号のそれぞれの金額を超えないものは含まない。</t>
  </si>
  <si>
    <t>（部局名：横浜税関）</t>
  </si>
  <si>
    <t xml:space="preserve">横浜税関資料展示室に関する案内業務等委託契約
</t>
  </si>
  <si>
    <t>支出負担行為担当官
横浜税関総務部長
南埜　耕司
神奈川県横浜市中区海岸通１－１</t>
  </si>
  <si>
    <t>特定非営利活動法人クィーンの塔
神奈川県横浜市中区新港町１－６－１</t>
  </si>
  <si>
    <t>平成30年度警備輸送業務委託に係る単価契約
242回</t>
  </si>
  <si>
    <t>ALSOK関東デリバリー株式会社
東京都足立区千住東１－３１－１０</t>
  </si>
  <si>
    <t>＠10,411円</t>
  </si>
  <si>
    <t>単価契約
予定調達総額
2,519,510円</t>
  </si>
  <si>
    <t>平成30年度横浜税関における監視取締補助業務に係る労働者派遣単価契約
1,220時間</t>
  </si>
  <si>
    <t>東神産業株式会社
神奈川県横浜市神奈川区松本町４－３４－１４</t>
  </si>
  <si>
    <t>＠1,200円</t>
  </si>
  <si>
    <t>単価契約
予定調達総額
3,162,240円</t>
  </si>
  <si>
    <t>平成30年度定期健康診断等に係る単価契約（本関地区）
一般定期健康診断371人ほか16項目</t>
  </si>
  <si>
    <t>公益財団法人神奈川県予防医学協会
神奈川県横浜市中区日本大通５８</t>
  </si>
  <si>
    <t>＠2,332円
ほか</t>
  </si>
  <si>
    <t>単価契約
予定調達総額
4,273,441円</t>
  </si>
  <si>
    <t xml:space="preserve">平成30年度メンタルヘルスに関する業務委託に係る単価契約
453時間ほか
</t>
  </si>
  <si>
    <t>株式会社キャリアバンク
福岡県福岡市中央区天神２－１４－２　</t>
  </si>
  <si>
    <t>＠4,966円
ほか</t>
  </si>
  <si>
    <t>単価契約
予定調達総額
2,469,254円</t>
  </si>
  <si>
    <t>仙台空港官庁部分他9庁舎における電力供給単価契約</t>
  </si>
  <si>
    <t>支出負担行為担当官
横浜税関総務部長
南埜　耕司
神奈川県横浜市中区海岸通１－１
ほか１５官署</t>
  </si>
  <si>
    <t>伊藤忠エネクス株式会社
東京都港区虎ノ門２－１０－１</t>
  </si>
  <si>
    <t>＠15.12円
ほか</t>
  </si>
  <si>
    <t>単価契約
予定調達総額
38,356,899円
分担契約
分担予定額
9,810,875円</t>
  </si>
  <si>
    <t>横浜税関業務用通信回線等使用契約
100Mbit/S回線使用（関東地区）　15回線ほか6項目</t>
  </si>
  <si>
    <t>支出負担行為担当官
横浜税関総務部長
南埜　耕司
神奈川県横浜市中区海岸通１－１</t>
  </si>
  <si>
    <t>ＫＤＤＩ株式会社
東京都千代田区大手町１－８－１</t>
  </si>
  <si>
    <t>＠36,136円
ほか</t>
  </si>
  <si>
    <t>単価契約
予定調達総額
10,751,616円</t>
  </si>
  <si>
    <t>平成30年度コピー用紙の調達（単価契約）
A4（2,500枚/箱）　11,552箱ほか3品目</t>
  </si>
  <si>
    <t>支出負担行為担当官
横浜税関総務部長
南埜　耕司
神奈川県横浜市中区海岸通１－１
ほか１官署</t>
  </si>
  <si>
    <t>桔梗屋洋紙株式会社
神奈川県横浜市金沢区幸浦２－２３－８</t>
  </si>
  <si>
    <t>＠1,234円
ほか</t>
  </si>
  <si>
    <t>単価契約
予定調達総額
14,151,754円
分担契約
分担予定額
3,970,433円</t>
  </si>
  <si>
    <t>仙台空港官庁部分冷暖房用燃料油（Ａ重油）の単価契約
48,000リットル</t>
  </si>
  <si>
    <t>支出負担行為担当官
横浜税関総務部長
南埜　耕司
神奈川県横浜市中区海岸通１－１
ほか４官署</t>
  </si>
  <si>
    <t>株式会社ワタヨシコーポレーション
宮城県亘理郡亘理町逢隈鹿島字寺前南４３－１</t>
  </si>
  <si>
    <t>＠70.20円
ほか</t>
  </si>
  <si>
    <t>単価契約
予定調達総額
3,369,600円
分担契約
分担予定額
2,068,930円</t>
  </si>
  <si>
    <t>仙台コンテナ検査センターにおける車両誘導等の請負契約
244日</t>
  </si>
  <si>
    <t>キョウワセキュリオン株式会社
福島県福島市五月町３－１８</t>
  </si>
  <si>
    <t>麻薬探知犬の管理委託に関する請負契約（仙台麻薬探知犬管理センター）
午前121回、午後121回</t>
  </si>
  <si>
    <t>ワンワントレーニングスクール
宮城県角田市横倉字明地４３－１</t>
  </si>
  <si>
    <t>-
(個人事業主)</t>
  </si>
  <si>
    <t>＠9,720円
ほか</t>
  </si>
  <si>
    <t>単価契約
予定調達総額
2,678,940円</t>
  </si>
  <si>
    <t>麻薬探知犬の管理委託に関する請負契約（横浜麻薬探知犬管理センター）
121回</t>
  </si>
  <si>
    <t>株式会社フロントベル
埼玉県越谷市谷中町４－１７０</t>
  </si>
  <si>
    <t>＠23,004円
ほか</t>
  </si>
  <si>
    <t>単価契約
予定調達総額
2,783,484円</t>
  </si>
  <si>
    <t>横浜税関本関地区における行政文書等書類の第三者保管業務委託
保管 83,404箱　ほか3業務</t>
  </si>
  <si>
    <t>株式会社住友倉庫
神奈川県横浜市中区山下町２２</t>
  </si>
  <si>
    <t>＠64.8円
ほか</t>
  </si>
  <si>
    <t>単価契約
予定調達総額
5,815,238円</t>
  </si>
  <si>
    <t>麻薬探知犬犬舎清掃及びダミータオルの作製に関する請負契約</t>
  </si>
  <si>
    <t>株式会社小松植木
東京都八王子市子安町１－８－１７小松ビル２０５</t>
  </si>
  <si>
    <t>＠6,480円
ほか</t>
  </si>
  <si>
    <t>単価契約
予定調達総額
1,581,120円</t>
  </si>
  <si>
    <t>平成30年度純正リサイクルトナー等の調達（単価契約）
PIXUS　iP100 71個ほか63品目</t>
  </si>
  <si>
    <t>株式会社マルハチ
神奈川県横浜市鶴見区鶴見中央４－２－１４</t>
  </si>
  <si>
    <t>＠1,058円
ほか</t>
  </si>
  <si>
    <t>単価契約
予定調達総額
7,573,970円</t>
  </si>
  <si>
    <t>貨物の運搬業務に関する請負契約（単価契約）</t>
  </si>
  <si>
    <t>日本郵便株式会社　川崎東郵便局
神奈川県川崎市川崎区東扇島８８</t>
  </si>
  <si>
    <t>＠723円
ほか</t>
  </si>
  <si>
    <t>単価契約
予定調達総額
1,631,178円</t>
  </si>
  <si>
    <t>横浜税関コンテナ検査センターにおける車両誘導等の請負契約</t>
  </si>
  <si>
    <t>株式会社マリンセキュリティー
沖縄県沖縄市泡瀬１－４０－１２</t>
  </si>
  <si>
    <t>大黒埠頭コンテナ検査センターにおける車両誘導等の請負契約</t>
  </si>
  <si>
    <t>インターネットを使用した船舶追跡サービスの提供に関する請負契約</t>
  </si>
  <si>
    <t>株式会社Ｂ７
東京都三鷹市上連雀１－１２－１７
三鷹ビジネスパーク　プラザＡ１１０２</t>
  </si>
  <si>
    <t>平成３０年度　遠隔操作カメラ等の賃貸借（単価契約）</t>
  </si>
  <si>
    <t>株式会社ノビタス
神奈川県横浜市港北区新横浜３－１８－９</t>
  </si>
  <si>
    <t>＠2,160円
ほか</t>
  </si>
  <si>
    <t>単価契約
予定調達総額
829,440円</t>
  </si>
  <si>
    <t>平成30年度自動車用燃料油の単価契約　ガソリン　103,000リットルほか１品目</t>
  </si>
  <si>
    <t>支出負担行為担当官
横浜税関総務部長
南埜　耕司
神奈川県横浜市中区海岸通１－１</t>
  </si>
  <si>
    <t>カメイ株式会社
宮城県仙台市青葉区国分町３－１－１８</t>
  </si>
  <si>
    <t>＠136.08円
ほか</t>
  </si>
  <si>
    <t>単価契約
予定調達総額
14,463,888円</t>
  </si>
  <si>
    <t>横浜税関における機械警備に関する請負契約　一式</t>
  </si>
  <si>
    <t>綜合警備保障株式会社
東京都港区元赤坂１－６－６</t>
  </si>
  <si>
    <t>横浜税関本関庁舎及び本関分庁舎の日常清掃並びに定期清掃に関する請負契約　一式</t>
  </si>
  <si>
    <t>支出負担行為担当官
横浜税関総務部長
南埜　耕司
神奈川県横浜市中区海岸通１－１</t>
  </si>
  <si>
    <t>共立管財株式会社
神奈川県横浜市中区海岸通３－９</t>
  </si>
  <si>
    <t>横浜税関の自動車保守管理業務に係る請負契約</t>
  </si>
  <si>
    <t>ＳＭＦＬキャピタル株式会社
東京都港区赤坂５－２－２０</t>
  </si>
  <si>
    <t>タイヤパンク修理
単価契約含む
＠1,836/本</t>
  </si>
  <si>
    <t>横浜税関監視部および仙台塩釜税関支署における自動車の賃貸借契約 一式</t>
  </si>
  <si>
    <t>株式会社日産カーレンタルソリューション
神奈川県横浜市西区高島１－１－１</t>
  </si>
  <si>
    <t>横浜税関本関庁舎及び横浜第一港湾合同庁舎等の警備保安業務に関する請負契約
一式</t>
  </si>
  <si>
    <t>支出負担行為担当官
横浜税関総務部長
南埜　耕司
神奈川県横浜市中区海岸通１－１
ほか１官署</t>
  </si>
  <si>
    <t>キョウワセキュリオン株式会社
福島県福島市五月町３－１８</t>
  </si>
  <si>
    <t>分担契約
契約総額
47,258,640円</t>
  </si>
  <si>
    <t>仙台空港官庁事務所ほか2ヶ所の清掃業務に関する請負契約
一式</t>
  </si>
  <si>
    <t>支出負担行為担当官
横浜税関総務部長
南埜　耕司
神奈川県横浜市中区海岸通１－１
ほか４官署</t>
  </si>
  <si>
    <t>石井ビル管理株式会社
宮城県仙台市青葉区国分町３－６－１</t>
  </si>
  <si>
    <t>分担契約
契約総額
8,164,800円</t>
  </si>
  <si>
    <t>横浜税関本関庁舎ほか10ヶ所の一般廃棄物及び産業廃棄物処理に関する単価契約
燃やすごみ　15,023kg
ほか９品目</t>
  </si>
  <si>
    <t>株式会社ダイトーフジテック
神奈川県横浜市戸塚区名瀬町５５３</t>
  </si>
  <si>
    <t>＠20.52円
ほか</t>
  </si>
  <si>
    <t>単価契約
予定調達総額
1,506,072円</t>
  </si>
  <si>
    <t>船橋港湾合同庁舎の清掃業務に関する請負契約
一式</t>
  </si>
  <si>
    <t>支出負担行為担当官
横浜税関総務部長
南埜　耕司
神奈川県横浜市中区海岸通１－１
ほか３官署</t>
  </si>
  <si>
    <t>有限会社総合ビルメンテナンス
千葉県我孫子市南新木４－２３－２－１０３</t>
  </si>
  <si>
    <t>分担契約
契約総額
1,188,000円</t>
  </si>
  <si>
    <t>仙台空港官庁事務所の警備保安業務に関する請負契約
一式</t>
  </si>
  <si>
    <t>耕谷開発有限会社
宮城県名取市増田字猫塚１４７</t>
  </si>
  <si>
    <t>分担契約
契約総額
9,936,000円</t>
  </si>
  <si>
    <t>横須賀港湾合同庁舎及び横須賀税関支署三崎監視署の清掃業務に関する請負契約
一式</t>
  </si>
  <si>
    <t>支出負担行為担当官
横浜税関総務部長
南埜　耕司
神奈川県横浜市中区海岸通１－１
ほか２官署</t>
  </si>
  <si>
    <t>有限会社総合ビルメンテナンス
千葉県我孫子市南新木４－２３－２－１０３</t>
  </si>
  <si>
    <t>分担契約
契約総額
1,404,000円</t>
  </si>
  <si>
    <t>横浜税関監視部分庁舎ほか１０ヶ所の清掃業務の請負契約
一式</t>
  </si>
  <si>
    <t>日本ビルマネジメント株式会社
東京都新宿区西新宿１－１３－１２</t>
  </si>
  <si>
    <t>横浜第一港湾合同庁舎及び横浜税関新港分関の清掃業務に関する請負契約
一式</t>
  </si>
  <si>
    <t>支出負担行為担当官
横浜税関総務部長
南埜　耕司
神奈川県横浜市中区海岸通１－１
ほか１官署</t>
  </si>
  <si>
    <t>分担契約
契約総額
2,808,000円</t>
  </si>
  <si>
    <t>千葉港湾合同庁舎及び千葉税関支署姉崎出張所の清掃業務に関する請負契約
一式</t>
  </si>
  <si>
    <t>支出負担行為担当官
横浜税関総務部長
南埜　耕司
神奈川県横浜市中区海岸通１－１
ほか３官署</t>
  </si>
  <si>
    <t>分担契約
契約総額
2,376,000円</t>
  </si>
  <si>
    <t>乗用自動車（ハッチバック・ハイブリッドタイプ（５人乗り））１台の交換購入契約　一式</t>
  </si>
  <si>
    <t>株式会社ミリオンオートサービス
愛知県安城市高棚町小牧３０</t>
  </si>
  <si>
    <t>一般競争入札（総合評価方式）</t>
  </si>
  <si>
    <t>乗用自動車（ワゴン・ハイブリッドタイプ（７人乗り））１台の交換購入契約　一式</t>
  </si>
  <si>
    <t>横浜税関本関監視艇用軽油の単価契約
264KL</t>
  </si>
  <si>
    <t>横浜マリン石油株式会社
横浜市中区本牧ふ頭１５－４</t>
  </si>
  <si>
    <t>@97,200円</t>
  </si>
  <si>
    <t>単価契約
予定調達総額
25,660,800円</t>
  </si>
  <si>
    <t>鹿島税関支署監視艇用軽油の単価契約
142KL</t>
  </si>
  <si>
    <t>野口商事株式会社
茨城県鹿嶋市大字長栖４０３</t>
  </si>
  <si>
    <t>＠72,360円</t>
  </si>
  <si>
    <t>単価契約
予定調達総額
10,275,120円</t>
  </si>
  <si>
    <t>仙台塩釜税関支署監視艇用軽油の単価契約
149KL</t>
  </si>
  <si>
    <t>株式会社塩釜商会
宮城県塩釜市港町１－４－５０</t>
  </si>
  <si>
    <t>＠91,584円</t>
  </si>
  <si>
    <t>単価契約
予定調達総額
13,646,016円</t>
  </si>
  <si>
    <t>横浜税関本関庁舎他11ヶ所自家用電気工作物保安業務</t>
  </si>
  <si>
    <t>株式会社　ハマ・メンテ　
神奈川県横浜市瀬谷区下瀬谷３－４９－７</t>
  </si>
  <si>
    <t>仙台空港官庁事務所設備等保守管理業務</t>
  </si>
  <si>
    <t>支出負担行為担当官
横浜税関総務部長
南埜　耕司
神奈川県横浜市中区海岸通１－１
ほか４官署</t>
  </si>
  <si>
    <t>株式会社東武
宮城県仙台市青葉区立町１－２</t>
  </si>
  <si>
    <t>分担契約
契約総額
10,983,600円</t>
  </si>
  <si>
    <t>横浜税関本関庁舎他14ヶ所環境衛生維持管理業務</t>
  </si>
  <si>
    <t>株式会社東和総合サービス
東京都千代田区永田町２－１４－３</t>
  </si>
  <si>
    <t>横浜税関本関庁舎他４ヶ所及び横浜第一港湾合同庁舎冷暖房用設備点検整備等</t>
  </si>
  <si>
    <t>株式会社ライズテクノサービス
大阪府貝塚市橋本４２－５</t>
  </si>
  <si>
    <t>分担契約
契約総額
3,117,960円</t>
  </si>
  <si>
    <t>横浜税関監視分庁舎ほか8ヶ所の敷地内における植栽維持管理業務に関する請負契約</t>
  </si>
  <si>
    <t>支出負担行為担当官
横浜税関総務部長
南埜　耕司
神奈川県横浜市中区海岸通１－１</t>
  </si>
  <si>
    <t>株式会社マステック
神奈川県横浜市都筑区南山田１－１－３７</t>
  </si>
  <si>
    <t>災害対策用物品の購入に関する契約</t>
  </si>
  <si>
    <t>トータルセキュリティＳＰ株式会社
静岡県静岡市清水区楠新田６４</t>
  </si>
  <si>
    <t>冷暖房用燃料油（灯油）の供給に関する単価契約</t>
  </si>
  <si>
    <t>株式会社神奈川アポロイル
神奈川県川崎市川崎区浅田１－１１－１０</t>
  </si>
  <si>
    <t>＠79.596円</t>
  </si>
  <si>
    <t>単価契約
予定調達総額
2,746,062円</t>
  </si>
  <si>
    <t>インターネットを使用した企業情報提供サービスに関する請負契約
企業情報　430件ほか97項目</t>
  </si>
  <si>
    <t>株式会社東京商工リサーチ横浜支店
神奈川県横浜市中区尾上町１－６</t>
  </si>
  <si>
    <t>＠1,296円
ほか</t>
  </si>
  <si>
    <t>－</t>
  </si>
  <si>
    <t>単価契約
予定調達総額
2,170,638円</t>
  </si>
  <si>
    <t>平成30年度 官報公告等掲載契約
一式</t>
  </si>
  <si>
    <t>独立行政法人国立印刷局
東京都港区虎ノ門２－２－５</t>
  </si>
  <si>
    <t>官報の編集、印刷及びこれらに付帯する事務は、内閣府より独立行政法人国立印刷局に委任されており、競争を許さないことから会計法29条の3第4項に該当するため。</t>
  </si>
  <si>
    <t>＠831円/行
ほか</t>
  </si>
  <si>
    <t>単価契約
予定調達総額
1,395,741円</t>
  </si>
  <si>
    <t>埠頭監視カメラシステム２式（川崎港・鹿島港）の賃貸借契約</t>
  </si>
  <si>
    <t>ＮＥＣネクサソリューションズ株式会社
東京都港区三田１－４－２８
株式会社ＪＥＣＣ
東京都千代田区丸の内３－４－１</t>
  </si>
  <si>
    <t>7010401022924
2010001033475</t>
  </si>
  <si>
    <t>仙台コンテナ貨物大型Ｘ線検査装置の定期保守点検等請負契約</t>
  </si>
  <si>
    <t>Ｓｍｉｔｈｓ　Ｈｅｉｍａｎｎ　ＧｍｂＨ
東京都港区虎ノ門５－１－５</t>
  </si>
  <si>
    <t>－</t>
  </si>
  <si>
    <t>電子式複合機（２６台）の賃貸借及び保守に関する契約</t>
  </si>
  <si>
    <t>株式会社リコー
東京都大田区中馬込１－３－６</t>
  </si>
  <si>
    <t>千葉港湾合同庁舎機械設備保守点検業務</t>
  </si>
  <si>
    <t>有限会社総合ビルメンテナンス
千葉県我孫子市南新木４－２３－２－１０３</t>
  </si>
  <si>
    <t>複数回再度入札を行ったものの落札者が決定しなかったことから、会計法29条の３第5項に該当するため。</t>
  </si>
  <si>
    <t>分担契約
契約総額
1,868,400円</t>
  </si>
  <si>
    <t>横浜税関大黒埠頭コンテナ貨物大型X線検査装置の付帯施設の賃貸借</t>
  </si>
  <si>
    <t>三井住友トラスト・パナソニックファイナンス株式会社
東京都港区芝浦１－２－３
東洋建設株式会社横浜支店
神奈川県横浜市中区山下町２５－１５</t>
  </si>
  <si>
    <t>公募を実施した結果、業務履行可能な者が1者しかなく競争を許さないことから会計法第29条の3第4項に該当するため。</t>
  </si>
  <si>
    <t>同種の他の契約の予定価格を類推されるおそれがあるため公表しない</t>
  </si>
  <si>
    <t>横浜税関仙台コンテナ貨物大型X線検査装置の付帯施設の賃貸借</t>
  </si>
  <si>
    <t>三井住友トラスト・パナソニックファイナンス株式会社
東京都港区芝浦１－２－３
前田建設工業株式会社東北支店
宮城県仙台市青葉区二日町４－１１</t>
  </si>
  <si>
    <t>1010001146146
4010001008789</t>
  </si>
  <si>
    <t>横浜税関貨物検査場の賃貸借</t>
  </si>
  <si>
    <t>三井住友トラスト・パナソニックファイナンス株式会社
東京都港区芝浦１－２－３
東洋建設株式会社関東支店
東京都江東区青海２－４－２４</t>
  </si>
  <si>
    <t>宇都宮出張所庁舎の賃貸借契約
（平成30年4月1日～平成31年3月31日）</t>
  </si>
  <si>
    <t>株式会社お家ネットワーク
栃木県宇都宮市泉が丘６－３－２５</t>
  </si>
  <si>
    <t>当該場所でなければ行政事務を行うことが不可能であることから場所が限定され、供給者が一に特定される建物の賃借契約であり、競争性を許さないことから会計法第29条の3第4項に該当するため。</t>
  </si>
  <si>
    <t>福島空港国際線ターミナルビル内事務室等の賃貸借契約
（平成30年4月1日～平成31年3月31日）</t>
  </si>
  <si>
    <t>福島空港ビル株式会社
福島県石川郡玉川村大字北須釜字はばき田２１</t>
  </si>
  <si>
    <t>茨城空港旅客ターミナルビル内事務室等の賃貸借契約
（平成30年4月1日～平成31年3月31日）</t>
  </si>
  <si>
    <t>公益財団法人茨城県開発公社
茨城県水戸市笠原町９７８－２５</t>
  </si>
  <si>
    <t>川崎外郵出張所事務室の賃貸借契約
（平成30年4月1日～平成31年3月31日）</t>
  </si>
  <si>
    <t>日本郵便株式会社南関東支社長
神奈川県川崎市川崎区榎町１－２</t>
  </si>
  <si>
    <t>横須賀税関支署三崎監視署事務室使用許可
（平成30年4月1日～平成31年3月31日）</t>
  </si>
  <si>
    <t>三浦市長
神奈川県三浦市城山町１－１</t>
  </si>
  <si>
    <t>仙台港港湾施設（仙台大型X線）使用許可
（平成30年4月1日～平成31年3月31日）</t>
  </si>
  <si>
    <t>宮城県仙台塩釜港湾事務所長
宮城県仙台市宮城野区港３-１-３</t>
  </si>
  <si>
    <t>川崎税関支署敷地使用許可
（平成30年4月1日～平成31年3月31日）</t>
  </si>
  <si>
    <t>川崎市長
神奈川県川崎市川崎区宮本町１</t>
  </si>
  <si>
    <t>川崎支署東扇島出張所事務室使用許可
（平成30年4月1日～平成31年3月31日）</t>
  </si>
  <si>
    <t>公益社団法人川崎港振興協会
神奈川県川崎市川崎区東扇島３８－１</t>
  </si>
  <si>
    <t>大さん橋国際客船ターミナル事務室使用許可
（平成30年4月1日～平成31年3月31日）</t>
  </si>
  <si>
    <t>横浜港大さん橋国際客船ターミナル指定管理者
横浜港振興協会・神奈川新聞社・ハリマビステム共同事業体
神奈川県横浜市中区海岸通１－１</t>
  </si>
  <si>
    <t>－
（複数の法人による共同事業体であるため）</t>
  </si>
  <si>
    <t>横浜市港湾施設（本牧大型X線、大黒大型X線）の使用許可（横浜市の使用許可）
（平成30年4月1日～平成31年3月31日）</t>
  </si>
  <si>
    <t>横浜市
神奈川県横浜市中区港町１－１</t>
  </si>
  <si>
    <t>仙台港国際ビジネスサポートセンターの賃貸借契約
（平成30年4月1日～平成31年3月31日）</t>
  </si>
  <si>
    <t>宮城県公営企業管理者
宮城県仙台市青葉区本町３－８－１</t>
  </si>
  <si>
    <t>茨城県石岡地区民間借上げ宿舎の賃貸借契約
（平成30年4月1日～平成31年3月31日）</t>
  </si>
  <si>
    <t>大東建託パートナーズ株式会社
東京都港区港南２－１６－１</t>
  </si>
  <si>
    <t>公募を実施した結果、応募者がなく競争を許さないことから会計法第29条の3第4項に該当するため。</t>
  </si>
  <si>
    <t>平成30年度総合健康診査等に係る業務委託契約（関東地区）
総合健康診査（40歳以上）
567人ほか6項目</t>
  </si>
  <si>
    <t>公益財団法人神奈川県結核予防会
神奈川県横浜市中区元浜町４－３２</t>
  </si>
  <si>
    <t>公募を行い、申し込みのあった要件を満たす全ての者と契約を締結するものであるため、競争を許さないことから、会計法第29条の3第4項に該当するため</t>
  </si>
  <si>
    <t>@16,550円ほか</t>
  </si>
  <si>
    <t>単価契約
予定調達総額
12,656,568円</t>
  </si>
  <si>
    <t>医療法人回生会ふれあい横浜ホスピタル
神奈川県横浜市中区万代町２－３－３</t>
  </si>
  <si>
    <t>一般財団法人神奈川県警友会けいゆう病院
神奈川県横浜市西区みなとみらい３－７－３</t>
  </si>
  <si>
    <t>医療法人社団相和会みなとみらいメディカルスクエア
神奈川県横浜市西区みなとみらい３－６－３</t>
  </si>
  <si>
    <t>横浜東口クリニック
神奈川県横浜市西区高島２－１９－１２</t>
  </si>
  <si>
    <t>－
（個人事業主）</t>
  </si>
  <si>
    <t>医療法人社団優和会湘南健診クリニック　ココットさくら館
神奈川県横浜市中区桜木町１－１－７　ヒューリックみなとみらい１３階</t>
  </si>
  <si>
    <t>有限会社新赤坂健康管理協会横浜北幸クリニック
東京都港区六本木５－５－１</t>
  </si>
  <si>
    <t>医療法人社団相和会横浜総合健診センター
神奈川県横浜市神奈川区金港町３－１</t>
  </si>
  <si>
    <t>一般財団法人神奈川県労働衛生福祉協会
神奈川県横浜市保土ヶ谷区天王町２－４４－９</t>
  </si>
  <si>
    <t>国家公務員共済組合連合会横浜栄共済病院
神奈川県横浜市栄区桂町１３２</t>
  </si>
  <si>
    <t>医療法人社団景翠会金沢健診クリニック
神奈川県横浜市金沢区谷津町３５</t>
  </si>
  <si>
    <t>京浜健診クリニック
神奈川県横浜市金沢区柳町３－９</t>
  </si>
  <si>
    <t>医療法人社団優和会湘南健診クリニック
神奈川県横須賀市追浜東町３－５３－１２</t>
  </si>
  <si>
    <t>国家公務員共済組合連合会横須賀共済病院
神奈川県横須賀市米が浜通１－１６</t>
  </si>
  <si>
    <t>医療法人社団藤順会藤沢総合健診センター
神奈川県藤沢市鵠沼橘１－１７－１１</t>
  </si>
  <si>
    <t>社会医療法人財団石心会
神奈川県川崎市幸区都町３９－１</t>
  </si>
  <si>
    <t>医療法人社団　彩新会ＫＳＰクリニック
東京都江東区青海２丁目５番１０号</t>
  </si>
  <si>
    <t>医療法人社団相和会相模原総合健診センター
神奈川県相模原市中央区淵野辺３－２－８</t>
  </si>
  <si>
    <t>国家公務員共済組合連合会虎の門病院
東京都港区虎ノ門２－２－２</t>
  </si>
  <si>
    <t>国家公務員共済組合連合会九段坂病院
東京都千代田区九段南１-６-１２</t>
  </si>
  <si>
    <t>国家公務員共済組合連合会三宿病院
東京都目黒区上目黒５－３３－１２</t>
  </si>
  <si>
    <t>医療法人社団彩新会テレコムセンタービルクリニック
東京都江東区青海２－５－１０</t>
  </si>
  <si>
    <t>有限会社新赤坂健康管理協会新赤坂クリニック
東京都港区六本木５－５－１</t>
  </si>
  <si>
    <t>医療法人財団明理会新宿ロイヤル診療所
東京都渋谷区代々木２-９</t>
  </si>
  <si>
    <t>医療法人財団明理会イムス八重洲クリニック
東京都中央区京橋２－７－１９</t>
  </si>
  <si>
    <t>医療法人社団明芳会池袋ロイヤルクリニック
東京都豊島区東池袋１－２１－１１</t>
  </si>
  <si>
    <t>一般財団法人柏戸記念財団ポートスクエア柏戸クリニック
千葉県千葉市中央区問屋町１－３５</t>
  </si>
  <si>
    <t>－</t>
  </si>
  <si>
    <t>医療法人財団明理会千葉ロイヤルクリニック
千葉県千葉市中央区新町１０００</t>
  </si>
  <si>
    <t>医療法人社団愛友会津田沼中央総合病院
千葉県習志野市谷津１－９－１７</t>
  </si>
  <si>
    <t>独立行政法人地域医療機能推進機構船橋中央病院
千葉県船橋市海神６－１３－１０</t>
  </si>
  <si>
    <t>社会福祉法人白十字会白十字総合病院
茨城県神栖市賀２１４８</t>
  </si>
  <si>
    <t>公益財団法人筑波メディカルセンター
茨城県つくば市天久保１－３－１</t>
  </si>
  <si>
    <t>公益財団法人栃木県保健衛生事業団
栃木県宇都宮市駒生町３３３７－１</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</si>
  <si>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</si>
  <si>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予定価格
（円）</t>
  </si>
  <si>
    <t>契約金額
（円）</t>
  </si>
  <si>
    <t>横浜税関資料展示室に関する案内業務等委託契約</t>
  </si>
  <si>
    <t>-</t>
  </si>
  <si>
    <t>・一般的な参加要件以外は指定していない</t>
  </si>
  <si>
    <t>平成30年度定期健康診断等に係る単価契約（本関地区）
一般定期健康診断371人ほか16項目</t>
  </si>
  <si>
    <t>一般競争入札</t>
  </si>
  <si>
    <t>・横浜税関本関近隣にて受託者が本委託業務を確実に実施できること</t>
  </si>
  <si>
    <t>横浜税関業務用通信回線等使用契約
100Mbit/S回線使用（関東地区）　15回線ほか6項目</t>
  </si>
  <si>
    <t>・「動物の愛護及び管理に関する法律」第１０条第１項に基づく、第一種動物取扱業の保管にかかる登録証を有すること</t>
  </si>
  <si>
    <t>麻薬探知犬の管理委託に関する請負契約（横浜麻薬探知犬管理センター）
121回</t>
  </si>
  <si>
    <t>同種の他の契約の予定価格を類推されるおそれがあるため公表しない</t>
  </si>
  <si>
    <t>-</t>
  </si>
  <si>
    <t>・企業データが200万社以上登録されていること。
・登録データの内容は常に最新情報が表示できること。
など</t>
  </si>
  <si>
    <t>・一般的な参加要件以外は指定していない</t>
  </si>
  <si>
    <t>・冷蔵便については０℃～５℃、冷凍便については－１５℃以下の温度管理をすること。</t>
  </si>
  <si>
    <t>・賃貸借契約の再リース契約であるため、既存機器の賃貸借契約相手方である株式会社JECCについての承諾を得ていること。</t>
  </si>
  <si>
    <t>・本装置の取扱いについて必要な技術及び知識を取得しており、機器の操作業務を熟知しているものとする。また、電離放射線健康診断を受診し、かつ放射線防護教育の受講をしているものとし、契約締結時に技術者の資格、その受信歴及び受講歴を証明するものを提出すること。</t>
  </si>
  <si>
    <t>・一般的な参加要件以外は指定していない</t>
  </si>
  <si>
    <t>一般競争入札</t>
  </si>
  <si>
    <t>横浜税関本関庁舎ほか10ヶ所の一般廃棄物及び産業廃棄物処理に関する単価契約
燃やすごみ　15,023kg
ほか９品目</t>
  </si>
  <si>
    <t>横須賀港湾合同庁舎及び横須賀税関支署三崎監視署の清掃業務に関する請負契約
一式</t>
  </si>
  <si>
    <t>株式会社ミリオンオートサービス
愛知県安城市高棚町小牧３０</t>
  </si>
  <si>
    <t>同種の他の契約の予定価格を類推されるおそれがあるため公表しない</t>
  </si>
  <si>
    <t>横浜税関本関監視艇用軽油の単価契約
264KL</t>
  </si>
  <si>
    <t>横浜マリン石油株式会社
横浜市中区本牧ふ頭１５－４</t>
  </si>
  <si>
    <t>・石油の備蓄の確保等に関する法律（昭和５０年法律第９６号）の規定に基づく石油販売業の届け出をしている者であること。</t>
  </si>
  <si>
    <t>・一般的な参加要件以外は指定していない</t>
  </si>
  <si>
    <t>・三井住友トラスト・パナソニックファイナンス㈱所有の賃貸借物件であるため、当該物権の譲渡等に関する証明書を提出すること。</t>
  </si>
  <si>
    <r>
      <t xml:space="preserve">単価契約
予定調達総額
</t>
    </r>
    <r>
      <rPr>
        <sz val="12"/>
        <rFont val="ＭＳ Ｐゴシック"/>
        <family val="3"/>
      </rPr>
      <t xml:space="preserve">2,889,162円
（Ｂ）
分担契約
分担予定額
2,802,791円
</t>
    </r>
  </si>
  <si>
    <t xml:space="preserve">インターネットを使用した企業情報提供サービスに関する請負契約
21,360ポイント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</si>
</sst>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yyyy&quot;年&quot;m&quot;月&quot;d&quot;日&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name val="ＭＳ Ｐゴシック"/>
      <family val="3"/>
    </font>
    <font>
      <sz val="11"/>
      <color indexed="9"/>
      <name val="ＭＳ Ｐゴシック"/>
      <family val="3"/>
    </font>
    <font>
      <b/>
      <sz val="11"/>
      <color indexed="9"/>
      <name val="ＭＳ Ｐゴシック"/>
      <family val="3"/>
    </font>
    <font>
      <b/>
      <sz val="18"/>
      <color indexed="56"/>
      <name val="ＭＳ Ｐゴシック"/>
      <family val="3"/>
    </font>
    <font>
      <sz val="12"/>
      <name val="ＭＳ Ｐゴシック"/>
      <family val="3"/>
    </font>
    <font>
      <sz val="8"/>
      <name val="ＭＳ 明朝"/>
      <family val="1"/>
    </font>
    <font>
      <sz val="8"/>
      <color indexed="8"/>
      <name val="ＭＳ 明朝"/>
      <family val="1"/>
    </font>
    <font>
      <b/>
      <sz val="9"/>
      <name val="ＭＳ Ｐゴシック"/>
      <family val="3"/>
    </font>
    <font>
      <sz val="8"/>
      <color indexed="8"/>
      <name val="ＭＳ ゴシック"/>
      <family val="3"/>
    </font>
    <font>
      <sz val="12"/>
      <color indexed="8"/>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name val="ＭＳ Ｐゴシック"/>
      <family val="3"/>
    </font>
    <font>
      <sz val="8"/>
      <color indexed="10"/>
      <name val="ＭＳ Ｐゴシック"/>
      <family val="3"/>
    </font>
    <font>
      <sz val="10"/>
      <color indexed="10"/>
      <name val="ＭＳ Ｐゴシック"/>
      <family val="3"/>
    </font>
    <font>
      <sz val="13"/>
      <name val="ＭＳ Ｐゴシック"/>
      <family val="3"/>
    </font>
    <font>
      <sz val="9"/>
      <name val="Meiryo UI"/>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2"/>
      <name val="Calibri"/>
      <family val="3"/>
    </font>
    <font>
      <sz val="8"/>
      <color rgb="FFFF0000"/>
      <name val="Calibri"/>
      <family val="3"/>
    </font>
    <font>
      <sz val="10"/>
      <color rgb="FFFF0000"/>
      <name val="ＭＳ Ｐゴシック"/>
      <family val="3"/>
    </font>
    <font>
      <sz val="12"/>
      <color theme="1"/>
      <name val="Calibri"/>
      <family val="3"/>
    </font>
    <font>
      <sz val="13"/>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thin"/>
    </border>
    <border>
      <left style="thin"/>
      <right style="thin"/>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style="thin"/>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326">
    <xf numFmtId="0" fontId="0" fillId="0" borderId="0" xfId="0" applyAlignment="1">
      <alignment vertical="center"/>
    </xf>
    <xf numFmtId="0" fontId="52" fillId="0" borderId="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0" xfId="0" applyFont="1" applyBorder="1" applyAlignment="1">
      <alignment horizontal="justify" vertical="center" wrapText="1"/>
    </xf>
    <xf numFmtId="0" fontId="52" fillId="0" borderId="11" xfId="0" applyFont="1" applyBorder="1" applyAlignment="1">
      <alignment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0" xfId="0" applyFont="1" applyBorder="1" applyAlignment="1">
      <alignment horizontal="left" vertical="center" wrapText="1"/>
    </xf>
    <xf numFmtId="0" fontId="52" fillId="0" borderId="0" xfId="0" applyFont="1" applyBorder="1" applyAlignment="1">
      <alignment vertical="center" wrapText="1"/>
    </xf>
    <xf numFmtId="0" fontId="52" fillId="0" borderId="12" xfId="0" applyFont="1" applyBorder="1" applyAlignment="1">
      <alignment horizontal="justify" vertical="center" wrapText="1"/>
    </xf>
    <xf numFmtId="0" fontId="53" fillId="0" borderId="0" xfId="0" applyFont="1" applyAlignment="1">
      <alignment vertical="center"/>
    </xf>
    <xf numFmtId="0" fontId="52" fillId="0" borderId="0" xfId="0" applyFont="1" applyAlignment="1">
      <alignment vertical="center"/>
    </xf>
    <xf numFmtId="0" fontId="54" fillId="0" borderId="0" xfId="0" applyFont="1" applyAlignment="1">
      <alignment vertical="center"/>
    </xf>
    <xf numFmtId="0" fontId="54" fillId="0" borderId="0" xfId="0" applyFont="1" applyFill="1" applyAlignment="1">
      <alignment horizontal="center" vertical="center" wrapText="1"/>
    </xf>
    <xf numFmtId="0" fontId="55" fillId="0" borderId="0" xfId="0" applyFont="1" applyAlignment="1">
      <alignment vertical="center"/>
    </xf>
    <xf numFmtId="0" fontId="55" fillId="0" borderId="0" xfId="0" applyFont="1" applyAlignment="1">
      <alignment horizontal="center" vertical="center"/>
    </xf>
    <xf numFmtId="38" fontId="35" fillId="0" borderId="0" xfId="49" applyFont="1" applyAlignment="1">
      <alignment horizontal="center" vertical="center"/>
    </xf>
    <xf numFmtId="0" fontId="52" fillId="0" borderId="0" xfId="0" applyNumberFormat="1" applyFont="1" applyAlignment="1">
      <alignment horizontal="center" vertical="center"/>
    </xf>
    <xf numFmtId="0" fontId="52" fillId="0" borderId="0" xfId="0" applyNumberFormat="1" applyFont="1" applyAlignment="1">
      <alignment vertical="center"/>
    </xf>
    <xf numFmtId="0" fontId="54" fillId="0" borderId="0" xfId="0" applyFont="1" applyAlignment="1">
      <alignment vertical="center"/>
    </xf>
    <xf numFmtId="0" fontId="54" fillId="0" borderId="0" xfId="0" applyFont="1" applyAlignment="1">
      <alignment horizontal="center" vertical="center"/>
    </xf>
    <xf numFmtId="0" fontId="52" fillId="0" borderId="0" xfId="0" applyNumberFormat="1" applyFont="1" applyFill="1" applyAlignment="1">
      <alignment horizontal="center" vertical="center"/>
    </xf>
    <xf numFmtId="0" fontId="52" fillId="0" borderId="0" xfId="0" applyNumberFormat="1" applyFont="1" applyFill="1" applyAlignment="1">
      <alignment vertical="center"/>
    </xf>
    <xf numFmtId="0" fontId="52" fillId="0" borderId="10" xfId="0" applyFont="1" applyBorder="1" applyAlignment="1">
      <alignment horizontal="justify" vertical="center" wrapText="1"/>
    </xf>
    <xf numFmtId="0" fontId="52"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52" fillId="0" borderId="0" xfId="0" applyFont="1" applyAlignment="1">
      <alignment vertical="center"/>
    </xf>
    <xf numFmtId="0" fontId="52" fillId="0" borderId="0" xfId="0" applyFont="1" applyBorder="1" applyAlignment="1">
      <alignment horizontal="right" vertical="center" wrapText="1"/>
    </xf>
    <xf numFmtId="0" fontId="52" fillId="0" borderId="0" xfId="0" applyFont="1" applyAlignment="1">
      <alignment horizontal="justify" vertical="center"/>
    </xf>
    <xf numFmtId="0" fontId="54" fillId="0" borderId="0" xfId="63" applyFont="1" applyFill="1" applyAlignment="1">
      <alignment vertical="center" wrapText="1"/>
      <protection/>
    </xf>
    <xf numFmtId="0" fontId="52" fillId="0" borderId="0" xfId="0" applyFont="1" applyFill="1" applyAlignment="1">
      <alignment vertical="center"/>
    </xf>
    <xf numFmtId="0" fontId="54" fillId="0" borderId="0" xfId="0" applyFont="1" applyFill="1" applyAlignment="1">
      <alignment vertical="center"/>
    </xf>
    <xf numFmtId="0" fontId="55" fillId="0" borderId="0" xfId="0" applyFont="1" applyFill="1" applyAlignment="1">
      <alignment vertical="center"/>
    </xf>
    <xf numFmtId="0" fontId="52" fillId="0" borderId="0" xfId="0" applyFont="1" applyAlignment="1">
      <alignment horizontal="center" vertical="center"/>
    </xf>
    <xf numFmtId="0" fontId="55" fillId="0" borderId="0" xfId="0" applyFont="1" applyAlignment="1">
      <alignment horizontal="left" vertical="center"/>
    </xf>
    <xf numFmtId="0" fontId="52" fillId="0" borderId="0" xfId="0" applyFont="1" applyFill="1" applyAlignment="1">
      <alignment horizontal="center" vertical="center"/>
    </xf>
    <xf numFmtId="187" fontId="52" fillId="0" borderId="0" xfId="0" applyNumberFormat="1" applyFont="1" applyAlignment="1">
      <alignment horizontal="center" vertical="center"/>
    </xf>
    <xf numFmtId="0" fontId="54" fillId="0" borderId="0" xfId="63" applyFont="1" applyFill="1" applyBorder="1" applyAlignment="1">
      <alignment vertical="center" wrapText="1"/>
      <protection/>
    </xf>
    <xf numFmtId="58" fontId="54" fillId="0" borderId="0" xfId="63" applyNumberFormat="1" applyFont="1" applyFill="1" applyBorder="1" applyAlignment="1">
      <alignment horizontal="left" vertical="center" wrapText="1"/>
      <protection/>
    </xf>
    <xf numFmtId="0" fontId="54" fillId="0" borderId="0" xfId="0" applyFont="1" applyFill="1" applyAlignment="1">
      <alignment horizontal="center" vertical="center"/>
    </xf>
    <xf numFmtId="0" fontId="52" fillId="0" borderId="0" xfId="0" applyFont="1" applyAlignment="1">
      <alignment horizontal="center" vertical="center"/>
    </xf>
    <xf numFmtId="0" fontId="53" fillId="6" borderId="15" xfId="0" applyFont="1" applyFill="1" applyBorder="1" applyAlignment="1">
      <alignment horizontal="center" vertical="center" wrapText="1"/>
    </xf>
    <xf numFmtId="0" fontId="52" fillId="0" borderId="16" xfId="0" applyFont="1" applyFill="1" applyBorder="1" applyAlignment="1">
      <alignment horizontal="left" vertical="center" wrapText="1"/>
    </xf>
    <xf numFmtId="0" fontId="52" fillId="0" borderId="15" xfId="0" applyFont="1" applyFill="1" applyBorder="1" applyAlignment="1">
      <alignment horizontal="center" vertical="center" wrapText="1"/>
    </xf>
    <xf numFmtId="0" fontId="52" fillId="0" borderId="15" xfId="0" applyFont="1" applyFill="1" applyBorder="1" applyAlignment="1">
      <alignment horizontal="left" vertical="center" wrapText="1"/>
    </xf>
    <xf numFmtId="183" fontId="52" fillId="0" borderId="15" xfId="64" applyNumberFormat="1" applyFont="1" applyFill="1" applyBorder="1" applyAlignment="1">
      <alignment horizontal="center" vertical="center" wrapText="1"/>
      <protection/>
    </xf>
    <xf numFmtId="0" fontId="35" fillId="0" borderId="15" xfId="0" applyFont="1" applyFill="1" applyBorder="1" applyAlignment="1">
      <alignment vertical="center" wrapText="1"/>
    </xf>
    <xf numFmtId="0" fontId="52" fillId="0" borderId="17" xfId="64" applyNumberFormat="1" applyFont="1" applyFill="1" applyBorder="1" applyAlignment="1">
      <alignment horizontal="left" vertical="center" wrapText="1"/>
      <protection/>
    </xf>
    <xf numFmtId="0" fontId="52" fillId="0" borderId="17" xfId="64" applyNumberFormat="1" applyFont="1" applyFill="1" applyBorder="1" applyAlignment="1">
      <alignment vertical="center" wrapText="1"/>
      <protection/>
    </xf>
    <xf numFmtId="188" fontId="35" fillId="0" borderId="16" xfId="0" applyNumberFormat="1" applyFont="1" applyFill="1" applyBorder="1" applyAlignment="1">
      <alignment horizontal="center" vertical="center" wrapText="1"/>
    </xf>
    <xf numFmtId="0" fontId="0" fillId="0" borderId="15" xfId="64" applyNumberFormat="1" applyFont="1" applyFill="1" applyBorder="1" applyAlignment="1">
      <alignment vertical="center" wrapText="1"/>
      <protection/>
    </xf>
    <xf numFmtId="0" fontId="52" fillId="0" borderId="0" xfId="0" applyFont="1" applyFill="1" applyAlignment="1">
      <alignment horizontal="center" vertical="center" wrapText="1"/>
    </xf>
    <xf numFmtId="0" fontId="52" fillId="0" borderId="15" xfId="63" applyFont="1" applyFill="1" applyBorder="1" applyAlignment="1">
      <alignment horizontal="center" vertical="center" wrapText="1"/>
      <protection/>
    </xf>
    <xf numFmtId="0" fontId="54" fillId="0" borderId="0" xfId="0" applyFont="1" applyFill="1" applyBorder="1" applyAlignment="1">
      <alignment horizontal="center" vertical="center" wrapText="1"/>
    </xf>
    <xf numFmtId="0" fontId="52" fillId="0" borderId="0" xfId="63" applyFont="1" applyFill="1" applyAlignment="1">
      <alignment vertical="center" wrapText="1"/>
      <protection/>
    </xf>
    <xf numFmtId="0" fontId="56" fillId="0" borderId="0" xfId="0" applyFont="1" applyAlignment="1">
      <alignment vertical="center"/>
    </xf>
    <xf numFmtId="0" fontId="53" fillId="0" borderId="0" xfId="0" applyFont="1" applyFill="1" applyAlignment="1">
      <alignment horizontal="center" vertical="center" wrapText="1"/>
    </xf>
    <xf numFmtId="0" fontId="5" fillId="0" borderId="0" xfId="64" applyNumberFormat="1" applyFont="1" applyFill="1" applyBorder="1" applyAlignment="1">
      <alignment horizontal="left" vertical="center" wrapText="1"/>
      <protection/>
    </xf>
    <xf numFmtId="0" fontId="54" fillId="0" borderId="15" xfId="63" applyFont="1" applyFill="1" applyBorder="1" applyAlignment="1">
      <alignment horizontal="center" vertical="center" wrapText="1"/>
      <protection/>
    </xf>
    <xf numFmtId="0" fontId="52" fillId="6" borderId="15" xfId="0" applyFont="1" applyFill="1" applyBorder="1" applyAlignment="1">
      <alignment horizontal="center" vertical="center" wrapText="1"/>
    </xf>
    <xf numFmtId="0" fontId="55" fillId="0" borderId="0" xfId="0" applyFont="1" applyFill="1" applyAlignment="1">
      <alignment horizontal="center" vertical="center" wrapText="1"/>
    </xf>
    <xf numFmtId="0" fontId="52" fillId="0" borderId="0" xfId="0" applyFont="1" applyAlignment="1">
      <alignment horizontal="center" vertical="center"/>
    </xf>
    <xf numFmtId="0" fontId="43" fillId="33" borderId="0" xfId="63" applyFont="1" applyFill="1" applyAlignment="1">
      <alignment vertical="center" wrapText="1"/>
      <protection/>
    </xf>
    <xf numFmtId="0" fontId="57" fillId="33" borderId="0" xfId="63" applyFont="1" applyFill="1" applyAlignment="1">
      <alignment vertical="center" wrapText="1"/>
      <protection/>
    </xf>
    <xf numFmtId="0" fontId="58" fillId="33" borderId="0" xfId="64" applyNumberFormat="1" applyFont="1" applyFill="1" applyBorder="1" applyAlignment="1">
      <alignment horizontal="left" vertical="center" wrapText="1"/>
      <protection/>
    </xf>
    <xf numFmtId="0" fontId="57" fillId="33" borderId="0" xfId="0" applyFont="1" applyFill="1" applyAlignment="1">
      <alignment horizontal="center" vertical="center" wrapText="1"/>
    </xf>
    <xf numFmtId="0" fontId="55" fillId="0" borderId="0" xfId="0" applyFont="1" applyFill="1" applyAlignment="1">
      <alignment horizontal="center" vertical="center"/>
    </xf>
    <xf numFmtId="0" fontId="52" fillId="0" borderId="10" xfId="0" applyFont="1" applyBorder="1" applyAlignment="1">
      <alignment horizontal="justify" vertical="center" wrapText="1"/>
    </xf>
    <xf numFmtId="0" fontId="52" fillId="0" borderId="0" xfId="0" applyFont="1" applyAlignment="1">
      <alignment horizontal="center" vertical="center"/>
    </xf>
    <xf numFmtId="0" fontId="52"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52" fillId="0" borderId="0" xfId="0" applyFont="1" applyAlignment="1">
      <alignment vertical="center"/>
    </xf>
    <xf numFmtId="0" fontId="55" fillId="0" borderId="0" xfId="0" applyFont="1" applyAlignment="1">
      <alignment horizontal="left" vertical="center"/>
    </xf>
    <xf numFmtId="0" fontId="52" fillId="0" borderId="0" xfId="0" applyFont="1" applyFill="1" applyAlignment="1">
      <alignment horizontal="center" vertical="center"/>
    </xf>
    <xf numFmtId="0" fontId="52" fillId="0" borderId="15" xfId="64" applyNumberFormat="1" applyFont="1" applyFill="1" applyBorder="1" applyAlignment="1">
      <alignment horizontal="left" vertical="center" wrapText="1"/>
      <protection/>
    </xf>
    <xf numFmtId="0" fontId="52" fillId="0" borderId="15" xfId="64" applyNumberFormat="1" applyFont="1" applyFill="1" applyBorder="1" applyAlignment="1">
      <alignment vertical="center" wrapText="1"/>
      <protection/>
    </xf>
    <xf numFmtId="183" fontId="52" fillId="0" borderId="15" xfId="65" applyNumberFormat="1" applyFont="1" applyFill="1" applyBorder="1" applyAlignment="1">
      <alignment horizontal="center" vertical="center" wrapText="1"/>
      <protection/>
    </xf>
    <xf numFmtId="188" fontId="52" fillId="0" borderId="15" xfId="64" applyNumberFormat="1" applyFont="1" applyFill="1" applyBorder="1" applyAlignment="1">
      <alignment horizontal="center" vertical="center" wrapText="1"/>
      <protection/>
    </xf>
    <xf numFmtId="190" fontId="52" fillId="0" borderId="15" xfId="0" applyNumberFormat="1" applyFont="1" applyFill="1" applyBorder="1" applyAlignment="1">
      <alignment horizontal="center" vertical="center"/>
    </xf>
    <xf numFmtId="205" fontId="52" fillId="0" borderId="15" xfId="49" applyNumberFormat="1" applyFont="1" applyFill="1" applyBorder="1" applyAlignment="1">
      <alignment horizontal="center" vertical="center" wrapText="1"/>
    </xf>
    <xf numFmtId="187" fontId="52" fillId="0" borderId="15" xfId="64" applyNumberFormat="1" applyFont="1" applyFill="1" applyBorder="1" applyAlignment="1">
      <alignment horizontal="center" vertical="center" wrapText="1" shrinkToFit="1"/>
      <protection/>
    </xf>
    <xf numFmtId="38" fontId="52" fillId="0" borderId="15" xfId="49" applyFont="1" applyFill="1" applyBorder="1" applyAlignment="1">
      <alignment horizontal="center" vertical="center" wrapText="1"/>
    </xf>
    <xf numFmtId="0" fontId="54" fillId="0" borderId="15" xfId="63" applyFont="1" applyFill="1" applyBorder="1" applyAlignment="1">
      <alignment vertical="center" wrapText="1"/>
      <protection/>
    </xf>
    <xf numFmtId="58" fontId="54" fillId="0" borderId="15" xfId="63" applyNumberFormat="1" applyFont="1" applyFill="1" applyBorder="1" applyAlignment="1">
      <alignment horizontal="left" vertical="center" wrapText="1"/>
      <protection/>
    </xf>
    <xf numFmtId="189" fontId="54" fillId="0" borderId="15" xfId="63" applyNumberFormat="1" applyFont="1" applyFill="1" applyBorder="1" applyAlignment="1">
      <alignment horizontal="center" vertical="center" wrapText="1"/>
      <protection/>
    </xf>
    <xf numFmtId="0" fontId="53" fillId="0" borderId="0" xfId="0" applyFont="1" applyAlignment="1">
      <alignment horizontal="center" vertical="center"/>
    </xf>
    <xf numFmtId="0" fontId="10" fillId="0" borderId="15" xfId="0" applyFont="1" applyFill="1" applyBorder="1" applyAlignment="1">
      <alignment horizontal="left" vertical="center" wrapText="1"/>
    </xf>
    <xf numFmtId="0" fontId="11" fillId="0" borderId="15" xfId="0" applyFont="1" applyFill="1" applyBorder="1" applyAlignment="1">
      <alignment vertical="center" wrapText="1"/>
    </xf>
    <xf numFmtId="58" fontId="10" fillId="0" borderId="15" xfId="63" applyNumberFormat="1" applyFont="1" applyFill="1" applyBorder="1" applyAlignment="1">
      <alignment horizontal="center" vertical="center" wrapText="1"/>
      <protection/>
    </xf>
    <xf numFmtId="58" fontId="10" fillId="0" borderId="15" xfId="63" applyNumberFormat="1" applyFont="1" applyFill="1" applyBorder="1" applyAlignment="1">
      <alignment horizontal="left" vertical="center" wrapText="1"/>
      <protection/>
    </xf>
    <xf numFmtId="190" fontId="10" fillId="0" borderId="15" xfId="0" applyNumberFormat="1" applyFont="1" applyFill="1" applyBorder="1" applyAlignment="1">
      <alignment horizontal="center" vertical="center" wrapText="1"/>
    </xf>
    <xf numFmtId="190" fontId="10" fillId="0" borderId="15" xfId="0" applyNumberFormat="1" applyFont="1" applyFill="1" applyBorder="1" applyAlignment="1">
      <alignment horizontal="center" vertical="center"/>
    </xf>
    <xf numFmtId="187" fontId="10" fillId="0" borderId="15" xfId="63" applyNumberFormat="1" applyFont="1" applyFill="1" applyBorder="1" applyAlignment="1">
      <alignment horizontal="center" vertical="center" wrapText="1"/>
      <protection/>
    </xf>
    <xf numFmtId="0" fontId="10" fillId="0" borderId="17" xfId="63" applyFont="1" applyFill="1" applyBorder="1" applyAlignment="1">
      <alignment vertical="center" wrapText="1"/>
      <protection/>
    </xf>
    <xf numFmtId="0" fontId="10" fillId="0" borderId="15" xfId="64" applyNumberFormat="1" applyFont="1" applyFill="1" applyBorder="1" applyAlignment="1">
      <alignment vertical="center" wrapText="1"/>
      <protection/>
    </xf>
    <xf numFmtId="0" fontId="10" fillId="0" borderId="15" xfId="63" applyFont="1" applyFill="1" applyBorder="1" applyAlignment="1">
      <alignment vertical="center" wrapText="1"/>
      <protection/>
    </xf>
    <xf numFmtId="0" fontId="53" fillId="0" borderId="0" xfId="0" applyFont="1" applyFill="1" applyAlignment="1">
      <alignment vertical="center"/>
    </xf>
    <xf numFmtId="0" fontId="53" fillId="0" borderId="0" xfId="0" applyFont="1" applyFill="1" applyAlignment="1">
      <alignment horizontal="center" vertical="center"/>
    </xf>
    <xf numFmtId="0" fontId="54" fillId="0" borderId="0" xfId="63" applyFont="1" applyFill="1" applyAlignment="1">
      <alignment horizontal="center" vertical="center" wrapText="1"/>
      <protection/>
    </xf>
    <xf numFmtId="0" fontId="54" fillId="0" borderId="16" xfId="0" applyFont="1" applyFill="1" applyBorder="1" applyAlignment="1">
      <alignment horizontal="left" vertical="center" wrapText="1"/>
    </xf>
    <xf numFmtId="187" fontId="52" fillId="0" borderId="0" xfId="0" applyNumberFormat="1" applyFont="1" applyFill="1" applyAlignment="1">
      <alignment horizontal="center" vertical="center"/>
    </xf>
    <xf numFmtId="0" fontId="55" fillId="0" borderId="0" xfId="0" applyFont="1" applyFill="1" applyAlignment="1">
      <alignment horizontal="left" vertical="center"/>
    </xf>
    <xf numFmtId="187" fontId="55" fillId="0" borderId="0" xfId="0" applyNumberFormat="1" applyFont="1" applyFill="1" applyAlignment="1">
      <alignment horizontal="center" vertical="center"/>
    </xf>
    <xf numFmtId="0" fontId="53" fillId="0" borderId="0" xfId="0" applyFont="1" applyAlignment="1">
      <alignment vertical="center"/>
    </xf>
    <xf numFmtId="0" fontId="54" fillId="0" borderId="15" xfId="0" applyFont="1" applyBorder="1" applyAlignment="1">
      <alignment horizontal="left" vertical="center" wrapText="1"/>
    </xf>
    <xf numFmtId="58" fontId="54" fillId="0" borderId="15" xfId="0" applyNumberFormat="1" applyFont="1" applyFill="1" applyBorder="1" applyAlignment="1">
      <alignment horizontal="center" vertical="center" wrapText="1"/>
    </xf>
    <xf numFmtId="188" fontId="53" fillId="0" borderId="15" xfId="64" applyNumberFormat="1" applyFont="1" applyFill="1" applyBorder="1" applyAlignment="1">
      <alignment vertical="center" wrapText="1"/>
      <protection/>
    </xf>
    <xf numFmtId="0" fontId="53" fillId="0" borderId="15" xfId="64" applyNumberFormat="1" applyFont="1" applyFill="1" applyBorder="1" applyAlignment="1">
      <alignment horizontal="center" vertical="center" wrapText="1"/>
      <protection/>
    </xf>
    <xf numFmtId="205" fontId="53" fillId="0" borderId="16" xfId="49" applyNumberFormat="1" applyFont="1" applyFill="1" applyBorder="1" applyAlignment="1">
      <alignment horizontal="right" vertical="center" wrapText="1"/>
    </xf>
    <xf numFmtId="201" fontId="53" fillId="0" borderId="16" xfId="58" applyNumberFormat="1" applyFont="1" applyFill="1" applyBorder="1" applyAlignment="1">
      <alignment horizontal="right" vertical="center" wrapText="1"/>
    </xf>
    <xf numFmtId="187" fontId="53" fillId="0" borderId="15" xfId="64" applyNumberFormat="1" applyFont="1" applyFill="1" applyBorder="1" applyAlignment="1">
      <alignment horizontal="center" vertical="center" wrapText="1" shrinkToFit="1"/>
      <protection/>
    </xf>
    <xf numFmtId="189" fontId="53" fillId="0" borderId="15" xfId="49" applyNumberFormat="1" applyFont="1" applyFill="1" applyBorder="1" applyAlignment="1">
      <alignment horizontal="center" vertical="center"/>
    </xf>
    <xf numFmtId="0" fontId="52" fillId="0" borderId="15" xfId="0" applyNumberFormat="1" applyFont="1" applyFill="1" applyBorder="1" applyAlignment="1">
      <alignment vertical="center"/>
    </xf>
    <xf numFmtId="189" fontId="53" fillId="0" borderId="15" xfId="64" applyNumberFormat="1" applyFont="1" applyFill="1" applyBorder="1" applyAlignment="1">
      <alignment vertical="center" wrapText="1"/>
      <protection/>
    </xf>
    <xf numFmtId="184" fontId="53" fillId="0" borderId="16" xfId="0" applyNumberFormat="1" applyFont="1" applyFill="1" applyBorder="1" applyAlignment="1">
      <alignment horizontal="right" vertical="center" wrapText="1"/>
    </xf>
    <xf numFmtId="189" fontId="52" fillId="0" borderId="15" xfId="64" applyNumberFormat="1" applyFont="1" applyFill="1" applyBorder="1" applyAlignment="1">
      <alignment vertical="center" wrapText="1"/>
      <protection/>
    </xf>
    <xf numFmtId="193" fontId="52" fillId="0" borderId="15" xfId="49" applyNumberFormat="1" applyFont="1" applyFill="1" applyBorder="1" applyAlignment="1">
      <alignment horizontal="right" vertical="center"/>
    </xf>
    <xf numFmtId="189" fontId="52" fillId="0" borderId="15" xfId="49" applyNumberFormat="1" applyFont="1" applyFill="1" applyBorder="1" applyAlignment="1">
      <alignment horizontal="center" vertical="center"/>
    </xf>
    <xf numFmtId="193" fontId="52" fillId="0" borderId="15" xfId="49" applyNumberFormat="1" applyFont="1" applyFill="1" applyBorder="1" applyAlignment="1" quotePrefix="1">
      <alignment horizontal="right" vertical="center"/>
    </xf>
    <xf numFmtId="0" fontId="52" fillId="0" borderId="16" xfId="0" applyFont="1" applyFill="1" applyBorder="1" applyAlignment="1" quotePrefix="1">
      <alignment horizontal="right" vertical="center" wrapText="1"/>
    </xf>
    <xf numFmtId="190" fontId="52" fillId="0" borderId="16" xfId="0" applyNumberFormat="1" applyFont="1" applyFill="1" applyBorder="1" applyAlignment="1" quotePrefix="1">
      <alignment horizontal="right" vertical="center" wrapText="1"/>
    </xf>
    <xf numFmtId="189" fontId="52" fillId="0" borderId="15" xfId="49" applyNumberFormat="1" applyFont="1" applyFill="1" applyBorder="1" applyAlignment="1">
      <alignment vertical="center" wrapText="1"/>
    </xf>
    <xf numFmtId="201" fontId="52" fillId="0" borderId="16" xfId="58" applyNumberFormat="1" applyFont="1" applyFill="1" applyBorder="1" applyAlignment="1" quotePrefix="1">
      <alignment horizontal="right" vertical="center" wrapText="1"/>
    </xf>
    <xf numFmtId="183" fontId="52" fillId="0" borderId="15" xfId="0" applyNumberFormat="1" applyFont="1" applyFill="1" applyBorder="1" applyAlignment="1">
      <alignment horizontal="center" vertical="center" wrapText="1" shrinkToFit="1"/>
    </xf>
    <xf numFmtId="190" fontId="52" fillId="0" borderId="15" xfId="49" applyNumberFormat="1" applyFont="1" applyFill="1" applyBorder="1" applyAlignment="1" quotePrefix="1">
      <alignment horizontal="right" vertical="center" wrapText="1"/>
    </xf>
    <xf numFmtId="0" fontId="52" fillId="0" borderId="18" xfId="0" applyFont="1" applyFill="1" applyBorder="1" applyAlignment="1">
      <alignment horizontal="left" vertical="center" wrapText="1"/>
    </xf>
    <xf numFmtId="189" fontId="52" fillId="0" borderId="15" xfId="64" applyNumberFormat="1" applyFont="1" applyFill="1" applyBorder="1" applyAlignment="1" quotePrefix="1">
      <alignment horizontal="center" vertical="center" wrapText="1"/>
      <protection/>
    </xf>
    <xf numFmtId="184" fontId="52" fillId="0" borderId="16" xfId="0" applyNumberFormat="1" applyFont="1" applyFill="1" applyBorder="1" applyAlignment="1" quotePrefix="1">
      <alignment horizontal="right" vertical="center" wrapText="1"/>
    </xf>
    <xf numFmtId="193" fontId="52" fillId="0" borderId="15" xfId="49" applyNumberFormat="1" applyFont="1" applyFill="1" applyBorder="1" applyAlignment="1" quotePrefix="1">
      <alignment horizontal="right" vertical="center" wrapText="1"/>
    </xf>
    <xf numFmtId="190" fontId="52" fillId="0" borderId="16" xfId="0" applyNumberFormat="1" applyFont="1" applyFill="1" applyBorder="1" applyAlignment="1">
      <alignment horizontal="right" vertical="center" wrapText="1"/>
    </xf>
    <xf numFmtId="201" fontId="52" fillId="0" borderId="16" xfId="58" applyNumberFormat="1" applyFont="1" applyFill="1" applyBorder="1" applyAlignment="1">
      <alignment horizontal="right" vertical="center" wrapText="1"/>
    </xf>
    <xf numFmtId="190" fontId="52" fillId="0" borderId="15" xfId="49" applyNumberFormat="1" applyFont="1" applyFill="1" applyBorder="1" applyAlignment="1">
      <alignment horizontal="right" vertical="center"/>
    </xf>
    <xf numFmtId="184" fontId="52" fillId="0" borderId="16" xfId="0" applyNumberFormat="1" applyFont="1" applyFill="1" applyBorder="1" applyAlignment="1">
      <alignment horizontal="right" vertical="center" wrapText="1"/>
    </xf>
    <xf numFmtId="205" fontId="52" fillId="0" borderId="16" xfId="0" applyNumberFormat="1" applyFont="1" applyFill="1" applyBorder="1" applyAlignment="1" quotePrefix="1">
      <alignment horizontal="right" vertical="center" wrapText="1"/>
    </xf>
    <xf numFmtId="188" fontId="52" fillId="0" borderId="15" xfId="64" applyNumberFormat="1" applyFont="1" applyFill="1" applyBorder="1" applyAlignment="1">
      <alignment vertical="center" wrapText="1"/>
      <protection/>
    </xf>
    <xf numFmtId="187" fontId="52" fillId="6" borderId="15" xfId="0" applyNumberFormat="1" applyFont="1" applyFill="1" applyBorder="1" applyAlignment="1">
      <alignment horizontal="center" vertical="center" wrapText="1"/>
    </xf>
    <xf numFmtId="183" fontId="35" fillId="0" borderId="15" xfId="0" applyNumberFormat="1" applyFont="1" applyFill="1" applyBorder="1" applyAlignment="1">
      <alignment horizontal="center" vertical="center" wrapText="1"/>
    </xf>
    <xf numFmtId="0" fontId="52" fillId="0" borderId="15" xfId="0" applyFont="1" applyFill="1" applyBorder="1" applyAlignment="1">
      <alignment vertical="center" wrapText="1"/>
    </xf>
    <xf numFmtId="9" fontId="52" fillId="0" borderId="16" xfId="0" applyNumberFormat="1" applyFont="1" applyFill="1" applyBorder="1" applyAlignment="1">
      <alignment horizontal="center" vertical="center" wrapText="1"/>
    </xf>
    <xf numFmtId="0" fontId="52" fillId="0" borderId="19" xfId="64" applyNumberFormat="1" applyFont="1" applyFill="1" applyBorder="1" applyAlignment="1">
      <alignment vertical="center" wrapText="1"/>
      <protection/>
    </xf>
    <xf numFmtId="188" fontId="52" fillId="0" borderId="19" xfId="64" applyNumberFormat="1" applyFont="1" applyFill="1" applyBorder="1" applyAlignment="1">
      <alignment horizontal="center" vertical="center" wrapText="1"/>
      <protection/>
    </xf>
    <xf numFmtId="188" fontId="52" fillId="0" borderId="16" xfId="0" applyNumberFormat="1" applyFont="1" applyFill="1" applyBorder="1" applyAlignment="1">
      <alignment horizontal="center" vertical="center" wrapText="1"/>
    </xf>
    <xf numFmtId="188" fontId="52" fillId="0" borderId="16" xfId="0" applyNumberFormat="1" applyFont="1" applyFill="1" applyBorder="1" applyAlignment="1" quotePrefix="1">
      <alignment horizontal="center" vertical="center" wrapText="1"/>
    </xf>
    <xf numFmtId="38" fontId="35" fillId="6" borderId="15" xfId="49" applyFont="1" applyFill="1" applyBorder="1" applyAlignment="1">
      <alignment horizontal="center" vertical="center" wrapText="1"/>
    </xf>
    <xf numFmtId="0" fontId="52" fillId="6" borderId="15" xfId="0" applyNumberFormat="1" applyFont="1" applyFill="1" applyBorder="1" applyAlignment="1">
      <alignment horizontal="center" vertical="center" wrapText="1"/>
    </xf>
    <xf numFmtId="0" fontId="52" fillId="0" borderId="15" xfId="64" applyNumberFormat="1" applyFont="1" applyFill="1" applyBorder="1" applyAlignment="1">
      <alignment horizontal="center" vertical="center" wrapText="1"/>
      <protection/>
    </xf>
    <xf numFmtId="0" fontId="52" fillId="0" borderId="15" xfId="0" applyFont="1" applyBorder="1" applyAlignment="1">
      <alignment horizontal="left" vertical="center" wrapText="1"/>
    </xf>
    <xf numFmtId="58" fontId="52" fillId="0" borderId="15" xfId="0" applyNumberFormat="1" applyFont="1" applyFill="1" applyBorder="1" applyAlignment="1">
      <alignment horizontal="center" vertical="center" wrapText="1"/>
    </xf>
    <xf numFmtId="0" fontId="52" fillId="0" borderId="15" xfId="0" applyNumberFormat="1" applyFont="1" applyFill="1" applyBorder="1" applyAlignment="1">
      <alignment vertical="center" wrapText="1"/>
    </xf>
    <xf numFmtId="189" fontId="52" fillId="0" borderId="15" xfId="64" applyNumberFormat="1" applyFont="1" applyFill="1" applyBorder="1" applyAlignment="1">
      <alignment horizontal="right" vertical="center" wrapText="1"/>
      <protection/>
    </xf>
    <xf numFmtId="188" fontId="52" fillId="0" borderId="15" xfId="64" applyNumberFormat="1" applyFont="1" applyFill="1" applyBorder="1" applyAlignment="1">
      <alignment horizontal="right" vertical="center" wrapText="1"/>
      <protection/>
    </xf>
    <xf numFmtId="205" fontId="52" fillId="0" borderId="16" xfId="49" applyNumberFormat="1" applyFont="1" applyFill="1" applyBorder="1" applyAlignment="1">
      <alignment horizontal="center" vertical="center" wrapText="1"/>
    </xf>
    <xf numFmtId="193" fontId="52" fillId="0" borderId="15" xfId="49" applyNumberFormat="1" applyFont="1" applyFill="1" applyBorder="1" applyAlignment="1">
      <alignment horizontal="center" vertical="center"/>
    </xf>
    <xf numFmtId="190" fontId="52" fillId="0" borderId="16" xfId="0" applyNumberFormat="1" applyFont="1" applyFill="1" applyBorder="1" applyAlignment="1" quotePrefix="1">
      <alignment horizontal="center" vertical="center" wrapText="1"/>
    </xf>
    <xf numFmtId="0" fontId="52" fillId="0" borderId="16" xfId="0" applyFont="1" applyFill="1" applyBorder="1" applyAlignment="1" quotePrefix="1">
      <alignment horizontal="center" vertical="center" wrapText="1"/>
    </xf>
    <xf numFmtId="201" fontId="52" fillId="0" borderId="16" xfId="58" applyNumberFormat="1" applyFont="1" applyFill="1" applyBorder="1" applyAlignment="1" quotePrefix="1">
      <alignment horizontal="center" vertical="center" wrapText="1"/>
    </xf>
    <xf numFmtId="193" fontId="52" fillId="0" borderId="15" xfId="49" applyNumberFormat="1" applyFont="1" applyFill="1" applyBorder="1" applyAlignment="1" quotePrefix="1">
      <alignment horizontal="center" vertical="center" wrapText="1"/>
    </xf>
    <xf numFmtId="201" fontId="52" fillId="0" borderId="16" xfId="58" applyNumberFormat="1" applyFont="1" applyFill="1" applyBorder="1" applyAlignment="1">
      <alignment horizontal="center" vertical="center" wrapText="1"/>
    </xf>
    <xf numFmtId="205" fontId="52" fillId="0" borderId="16" xfId="0" applyNumberFormat="1" applyFont="1" applyFill="1" applyBorder="1" applyAlignment="1">
      <alignment horizontal="center" vertical="center" wrapText="1"/>
    </xf>
    <xf numFmtId="184" fontId="52" fillId="0" borderId="16" xfId="0" applyNumberFormat="1" applyFont="1" applyFill="1" applyBorder="1" applyAlignment="1" quotePrefix="1">
      <alignment horizontal="center" vertical="center" wrapText="1"/>
    </xf>
    <xf numFmtId="184" fontId="52" fillId="0" borderId="16" xfId="0" applyNumberFormat="1" applyFont="1" applyFill="1" applyBorder="1" applyAlignment="1">
      <alignment horizontal="center" vertical="center" wrapText="1"/>
    </xf>
    <xf numFmtId="0" fontId="56" fillId="34" borderId="16" xfId="0" applyFont="1" applyFill="1" applyBorder="1" applyAlignment="1">
      <alignment horizontal="left" vertical="center" wrapText="1"/>
    </xf>
    <xf numFmtId="58" fontId="56" fillId="34" borderId="16" xfId="0" applyNumberFormat="1" applyFont="1" applyFill="1" applyBorder="1" applyAlignment="1">
      <alignment horizontal="center" vertical="center" wrapText="1"/>
    </xf>
    <xf numFmtId="188" fontId="9" fillId="0" borderId="15" xfId="64" applyNumberFormat="1" applyFont="1" applyFill="1" applyBorder="1" applyAlignment="1">
      <alignment horizontal="center" vertical="center" wrapText="1"/>
      <protection/>
    </xf>
    <xf numFmtId="0" fontId="56" fillId="34" borderId="15" xfId="0" applyFont="1" applyFill="1" applyBorder="1" applyAlignment="1">
      <alignment horizontal="center" vertical="center" wrapText="1"/>
    </xf>
    <xf numFmtId="184" fontId="56" fillId="34" borderId="15" xfId="0" applyNumberFormat="1" applyFont="1" applyFill="1" applyBorder="1" applyAlignment="1">
      <alignment horizontal="center" vertical="center" wrapText="1"/>
    </xf>
    <xf numFmtId="187" fontId="56" fillId="34" borderId="15" xfId="0" applyNumberFormat="1" applyFont="1" applyFill="1" applyBorder="1" applyAlignment="1">
      <alignment horizontal="center" vertical="center" wrapText="1"/>
    </xf>
    <xf numFmtId="0" fontId="56" fillId="0" borderId="16" xfId="0" applyFont="1" applyFill="1" applyBorder="1" applyAlignment="1">
      <alignment horizontal="left" vertical="center" wrapText="1"/>
    </xf>
    <xf numFmtId="183" fontId="9" fillId="0" borderId="15" xfId="65" applyNumberFormat="1" applyFont="1" applyFill="1" applyBorder="1" applyAlignment="1">
      <alignment horizontal="center" vertical="center" wrapText="1"/>
      <protection/>
    </xf>
    <xf numFmtId="190" fontId="56" fillId="0" borderId="15" xfId="0" applyNumberFormat="1"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5" xfId="0" applyFont="1" applyFill="1" applyBorder="1" applyAlignment="1">
      <alignment horizontal="left" vertical="center" wrapText="1"/>
    </xf>
    <xf numFmtId="58" fontId="56" fillId="0" borderId="16" xfId="0" applyNumberFormat="1" applyFont="1" applyFill="1" applyBorder="1" applyAlignment="1">
      <alignment horizontal="center" vertical="center" wrapText="1"/>
    </xf>
    <xf numFmtId="14" fontId="56" fillId="0" borderId="16" xfId="0" applyNumberFormat="1" applyFont="1" applyFill="1" applyBorder="1" applyAlignment="1">
      <alignment horizontal="left" vertical="center" wrapText="1"/>
    </xf>
    <xf numFmtId="0" fontId="56" fillId="0" borderId="0" xfId="0" applyFont="1" applyAlignment="1">
      <alignment horizontal="center" vertical="center"/>
    </xf>
    <xf numFmtId="0" fontId="56" fillId="6" borderId="15" xfId="0" applyFont="1" applyFill="1" applyBorder="1" applyAlignment="1">
      <alignment horizontal="center" vertical="center" wrapText="1"/>
    </xf>
    <xf numFmtId="0" fontId="59" fillId="0" borderId="16" xfId="0" applyFont="1" applyBorder="1" applyAlignment="1">
      <alignment vertical="center" wrapText="1"/>
    </xf>
    <xf numFmtId="58" fontId="59" fillId="0" borderId="16" xfId="0" applyNumberFormat="1" applyFont="1" applyBorder="1" applyAlignment="1">
      <alignment horizontal="center" vertical="center" wrapText="1"/>
    </xf>
    <xf numFmtId="0" fontId="9" fillId="0" borderId="15" xfId="64" applyNumberFormat="1" applyFont="1" applyFill="1" applyBorder="1" applyAlignment="1">
      <alignment vertical="center" wrapText="1"/>
      <protection/>
    </xf>
    <xf numFmtId="189" fontId="59" fillId="0" borderId="16" xfId="0" applyNumberFormat="1" applyFont="1" applyBorder="1" applyAlignment="1">
      <alignment horizontal="center" vertical="center"/>
    </xf>
    <xf numFmtId="3" fontId="59" fillId="0" borderId="16" xfId="0" applyNumberFormat="1" applyFont="1" applyBorder="1" applyAlignment="1">
      <alignment horizontal="center" vertical="center" wrapText="1"/>
    </xf>
    <xf numFmtId="187" fontId="56" fillId="0" borderId="20" xfId="63" applyNumberFormat="1" applyFont="1" applyFill="1" applyBorder="1" applyAlignment="1">
      <alignment horizontal="center" vertical="center" wrapText="1"/>
      <protection/>
    </xf>
    <xf numFmtId="58" fontId="56" fillId="0" borderId="15" xfId="63" applyNumberFormat="1" applyFont="1" applyFill="1" applyBorder="1" applyAlignment="1">
      <alignment horizontal="center" vertical="center" wrapText="1"/>
      <protection/>
    </xf>
    <xf numFmtId="0" fontId="56" fillId="0" borderId="0" xfId="0" applyFont="1" applyFill="1" applyAlignment="1">
      <alignment vertical="center"/>
    </xf>
    <xf numFmtId="0" fontId="56" fillId="0" borderId="0" xfId="0" applyFont="1" applyFill="1" applyAlignment="1">
      <alignment horizontal="center" vertical="center"/>
    </xf>
    <xf numFmtId="0" fontId="9" fillId="34" borderId="15" xfId="0" applyFont="1" applyFill="1" applyBorder="1" applyAlignment="1">
      <alignment vertical="center" wrapText="1"/>
    </xf>
    <xf numFmtId="0" fontId="9" fillId="34" borderId="16" xfId="0" applyFont="1" applyFill="1" applyBorder="1" applyAlignment="1">
      <alignment vertical="center" wrapText="1"/>
    </xf>
    <xf numFmtId="183" fontId="59" fillId="34" borderId="15" xfId="0" applyNumberFormat="1" applyFont="1" applyFill="1" applyBorder="1" applyAlignment="1">
      <alignment horizontal="center" vertical="center"/>
    </xf>
    <xf numFmtId="189" fontId="9" fillId="34" borderId="16" xfId="0" applyNumberFormat="1" applyFont="1" applyFill="1" applyBorder="1" applyAlignment="1">
      <alignment horizontal="center" vertical="center"/>
    </xf>
    <xf numFmtId="0" fontId="9" fillId="34" borderId="16" xfId="0" applyFont="1" applyFill="1" applyBorder="1" applyAlignment="1">
      <alignment horizontal="center" vertical="center"/>
    </xf>
    <xf numFmtId="184" fontId="9" fillId="34" borderId="15" xfId="49" applyNumberFormat="1" applyFont="1" applyFill="1" applyBorder="1" applyAlignment="1">
      <alignment horizontal="center" vertical="center" wrapText="1"/>
    </xf>
    <xf numFmtId="190" fontId="56" fillId="34" borderId="16" xfId="0" applyNumberFormat="1" applyFont="1" applyFill="1" applyBorder="1" applyAlignment="1" quotePrefix="1">
      <alignment horizontal="center" vertical="center" wrapText="1"/>
    </xf>
    <xf numFmtId="187" fontId="9" fillId="34" borderId="15" xfId="64" applyNumberFormat="1" applyFont="1" applyFill="1" applyBorder="1" applyAlignment="1">
      <alignment horizontal="center" vertical="center" wrapText="1" shrinkToFit="1"/>
      <protection/>
    </xf>
    <xf numFmtId="0" fontId="56" fillId="34" borderId="15" xfId="64" applyNumberFormat="1" applyFont="1" applyFill="1" applyBorder="1" applyAlignment="1">
      <alignment vertical="center" wrapText="1"/>
      <protection/>
    </xf>
    <xf numFmtId="0" fontId="9" fillId="34" borderId="15" xfId="64" applyNumberFormat="1" applyFont="1" applyFill="1" applyBorder="1" applyAlignment="1">
      <alignment vertical="center" wrapText="1"/>
      <protection/>
    </xf>
    <xf numFmtId="183" fontId="56" fillId="34" borderId="15" xfId="65" applyNumberFormat="1" applyFont="1" applyFill="1" applyBorder="1" applyAlignment="1">
      <alignment horizontal="center" vertical="center" wrapText="1"/>
      <protection/>
    </xf>
    <xf numFmtId="189" fontId="56" fillId="34" borderId="15" xfId="64" applyNumberFormat="1" applyFont="1" applyFill="1" applyBorder="1" applyAlignment="1">
      <alignment horizontal="center" vertical="center" wrapText="1"/>
      <protection/>
    </xf>
    <xf numFmtId="190" fontId="56" fillId="34" borderId="15" xfId="0" applyNumberFormat="1" applyFont="1" applyFill="1" applyBorder="1" applyAlignment="1">
      <alignment horizontal="center" vertical="center" wrapText="1"/>
    </xf>
    <xf numFmtId="184" fontId="59" fillId="34" borderId="16" xfId="0" applyNumberFormat="1" applyFont="1" applyFill="1" applyBorder="1" applyAlignment="1">
      <alignment horizontal="center" vertical="center"/>
    </xf>
    <xf numFmtId="187" fontId="56" fillId="34" borderId="0" xfId="0" applyNumberFormat="1" applyFont="1" applyFill="1" applyBorder="1" applyAlignment="1">
      <alignment horizontal="center" vertical="center" wrapText="1"/>
    </xf>
    <xf numFmtId="183" fontId="9" fillId="34" borderId="15" xfId="65" applyNumberFormat="1" applyFont="1" applyFill="1" applyBorder="1" applyAlignment="1">
      <alignment horizontal="center" vertical="center" wrapText="1"/>
      <protection/>
    </xf>
    <xf numFmtId="184" fontId="9" fillId="34" borderId="16" xfId="49" applyNumberFormat="1" applyFont="1" applyFill="1" applyBorder="1" applyAlignment="1">
      <alignment horizontal="center" vertical="center" wrapText="1"/>
    </xf>
    <xf numFmtId="0" fontId="56" fillId="34" borderId="18" xfId="0" applyFont="1" applyFill="1" applyBorder="1" applyAlignment="1">
      <alignment horizontal="left" vertical="center" wrapText="1"/>
    </xf>
    <xf numFmtId="189" fontId="9" fillId="34" borderId="15" xfId="64" applyNumberFormat="1" applyFont="1" applyFill="1" applyBorder="1" applyAlignment="1" quotePrefix="1">
      <alignment horizontal="center" vertical="center" wrapText="1"/>
      <protection/>
    </xf>
    <xf numFmtId="190" fontId="56" fillId="34" borderId="16" xfId="0" applyNumberFormat="1" applyFont="1" applyFill="1" applyBorder="1" applyAlignment="1">
      <alignment horizontal="center" vertical="center" wrapText="1"/>
    </xf>
    <xf numFmtId="0" fontId="9" fillId="34" borderId="21" xfId="0" applyFont="1" applyFill="1" applyBorder="1" applyAlignment="1">
      <alignment vertical="center" wrapText="1"/>
    </xf>
    <xf numFmtId="184" fontId="59" fillId="34" borderId="16" xfId="0" applyNumberFormat="1" applyFont="1" applyFill="1" applyBorder="1" applyAlignment="1">
      <alignment horizontal="center" vertical="center" wrapText="1"/>
    </xf>
    <xf numFmtId="184" fontId="59" fillId="34" borderId="16" xfId="0" applyNumberFormat="1" applyFont="1" applyFill="1" applyBorder="1" applyAlignment="1" quotePrefix="1">
      <alignment horizontal="center" vertical="center"/>
    </xf>
    <xf numFmtId="0" fontId="9" fillId="34" borderId="16" xfId="0" applyFont="1" applyFill="1" applyBorder="1" applyAlignment="1">
      <alignment horizontal="center" vertical="center" wrapText="1"/>
    </xf>
    <xf numFmtId="184" fontId="56" fillId="34" borderId="16" xfId="0" applyNumberFormat="1" applyFont="1" applyFill="1" applyBorder="1" applyAlignment="1" quotePrefix="1">
      <alignment horizontal="center" vertical="center" wrapText="1"/>
    </xf>
    <xf numFmtId="187" fontId="56" fillId="0" borderId="0" xfId="0" applyNumberFormat="1" applyFont="1" applyAlignment="1">
      <alignment horizontal="center" vertical="center"/>
    </xf>
    <xf numFmtId="187" fontId="56" fillId="6" borderId="15" xfId="0" applyNumberFormat="1" applyFont="1" applyFill="1" applyBorder="1" applyAlignment="1">
      <alignment horizontal="center" vertical="center" wrapText="1"/>
    </xf>
    <xf numFmtId="0" fontId="56" fillId="34" borderId="16" xfId="0" applyFont="1" applyFill="1" applyBorder="1" applyAlignment="1">
      <alignment vertical="center" wrapText="1"/>
    </xf>
    <xf numFmtId="189" fontId="9" fillId="34" borderId="15" xfId="64" applyNumberFormat="1" applyFont="1" applyFill="1" applyBorder="1" applyAlignment="1">
      <alignment horizontal="center" vertical="center" wrapText="1"/>
      <protection/>
    </xf>
    <xf numFmtId="0" fontId="56" fillId="34" borderId="15" xfId="0" applyFont="1" applyFill="1" applyBorder="1" applyAlignment="1">
      <alignment vertical="center" wrapText="1"/>
    </xf>
    <xf numFmtId="184" fontId="56" fillId="34" borderId="15" xfId="49" applyNumberFormat="1" applyFont="1" applyFill="1" applyBorder="1" applyAlignment="1">
      <alignment horizontal="center" vertical="center" wrapText="1"/>
    </xf>
    <xf numFmtId="193" fontId="56" fillId="34" borderId="16" xfId="49" applyNumberFormat="1" applyFont="1" applyFill="1" applyBorder="1" applyAlignment="1">
      <alignment horizontal="center" vertical="center" wrapText="1"/>
    </xf>
    <xf numFmtId="187" fontId="56" fillId="34" borderId="16" xfId="0" applyNumberFormat="1" applyFont="1" applyFill="1" applyBorder="1" applyAlignment="1">
      <alignment horizontal="center" vertical="center" wrapText="1"/>
    </xf>
    <xf numFmtId="0" fontId="56" fillId="34" borderId="15" xfId="63" applyFont="1" applyFill="1" applyBorder="1" applyAlignment="1">
      <alignment horizontal="center" vertical="center" wrapText="1"/>
      <protection/>
    </xf>
    <xf numFmtId="0" fontId="56" fillId="34" borderId="17" xfId="64" applyNumberFormat="1" applyFont="1" applyFill="1" applyBorder="1" applyAlignment="1">
      <alignment horizontal="left" vertical="center" wrapText="1"/>
      <protection/>
    </xf>
    <xf numFmtId="0" fontId="59" fillId="34" borderId="15" xfId="0" applyFont="1" applyFill="1" applyBorder="1" applyAlignment="1">
      <alignment vertical="center" wrapText="1"/>
    </xf>
    <xf numFmtId="183" fontId="56" fillId="0" borderId="15" xfId="64" applyNumberFormat="1" applyFont="1" applyFill="1" applyBorder="1" applyAlignment="1">
      <alignment horizontal="center" vertical="center" wrapText="1"/>
      <protection/>
    </xf>
    <xf numFmtId="0" fontId="59" fillId="0" borderId="15" xfId="0" applyFont="1" applyFill="1" applyBorder="1" applyAlignment="1">
      <alignment vertical="center" wrapText="1"/>
    </xf>
    <xf numFmtId="189" fontId="59" fillId="0" borderId="15" xfId="0" applyNumberFormat="1" applyFont="1" applyFill="1" applyBorder="1" applyAlignment="1">
      <alignment horizontal="center" vertical="center" wrapText="1"/>
    </xf>
    <xf numFmtId="205" fontId="56" fillId="0" borderId="15" xfId="49" applyNumberFormat="1" applyFont="1" applyFill="1" applyBorder="1" applyAlignment="1">
      <alignment horizontal="center" vertical="center" wrapText="1" shrinkToFit="1"/>
    </xf>
    <xf numFmtId="193" fontId="59" fillId="0" borderId="15" xfId="49" applyNumberFormat="1" applyFont="1" applyFill="1" applyBorder="1" applyAlignment="1" quotePrefix="1">
      <alignment horizontal="center" vertical="center" wrapText="1"/>
    </xf>
    <xf numFmtId="187" fontId="56" fillId="0" borderId="15" xfId="0" applyNumberFormat="1" applyFont="1" applyFill="1" applyBorder="1" applyAlignment="1">
      <alignment horizontal="center" vertical="center" wrapText="1"/>
    </xf>
    <xf numFmtId="0" fontId="56" fillId="0" borderId="15" xfId="63" applyFont="1" applyFill="1" applyBorder="1" applyAlignment="1">
      <alignment horizontal="center" vertical="center" wrapText="1"/>
      <protection/>
    </xf>
    <xf numFmtId="0" fontId="56" fillId="0" borderId="17" xfId="64" applyNumberFormat="1" applyFont="1" applyFill="1" applyBorder="1" applyAlignment="1">
      <alignment horizontal="left" vertical="center" wrapText="1"/>
      <protection/>
    </xf>
    <xf numFmtId="0" fontId="59" fillId="34" borderId="16" xfId="0" applyFont="1" applyFill="1" applyBorder="1" applyAlignment="1">
      <alignment vertical="center" wrapText="1"/>
    </xf>
    <xf numFmtId="0" fontId="59" fillId="0" borderId="16" xfId="0" applyFont="1" applyFill="1" applyBorder="1" applyAlignment="1">
      <alignment vertical="center" wrapText="1"/>
    </xf>
    <xf numFmtId="189" fontId="59" fillId="0" borderId="16" xfId="0" applyNumberFormat="1" applyFont="1" applyFill="1" applyBorder="1" applyAlignment="1">
      <alignment horizontal="center" vertical="center" wrapText="1"/>
    </xf>
    <xf numFmtId="205" fontId="9" fillId="0" borderId="15" xfId="49" applyNumberFormat="1" applyFont="1" applyFill="1" applyBorder="1" applyAlignment="1" quotePrefix="1">
      <alignment horizontal="center" vertical="center"/>
    </xf>
    <xf numFmtId="187" fontId="56" fillId="0" borderId="16" xfId="0" applyNumberFormat="1" applyFont="1" applyFill="1" applyBorder="1" applyAlignment="1">
      <alignment horizontal="center" vertical="center" wrapText="1"/>
    </xf>
    <xf numFmtId="193" fontId="59" fillId="0" borderId="15" xfId="49" applyNumberFormat="1" applyFont="1" applyFill="1" applyBorder="1" applyAlignment="1">
      <alignment horizontal="center" vertical="center" wrapText="1"/>
    </xf>
    <xf numFmtId="193" fontId="59" fillId="0" borderId="16" xfId="49" applyNumberFormat="1" applyFont="1" applyFill="1" applyBorder="1" applyAlignment="1">
      <alignment horizontal="center" vertical="center" wrapText="1"/>
    </xf>
    <xf numFmtId="183" fontId="59" fillId="0" borderId="16" xfId="0" applyNumberFormat="1" applyFont="1" applyFill="1" applyBorder="1" applyAlignment="1">
      <alignment horizontal="center" vertical="center" wrapText="1"/>
    </xf>
    <xf numFmtId="189" fontId="9" fillId="0" borderId="15" xfId="64" applyNumberFormat="1" applyFont="1" applyFill="1" applyBorder="1" applyAlignment="1">
      <alignment horizontal="center" vertical="center" wrapText="1"/>
      <protection/>
    </xf>
    <xf numFmtId="205" fontId="9" fillId="0" borderId="15" xfId="49" applyNumberFormat="1" applyFont="1" applyFill="1" applyBorder="1" applyAlignment="1">
      <alignment horizontal="center" vertical="center" wrapText="1"/>
    </xf>
    <xf numFmtId="184" fontId="9" fillId="0" borderId="15" xfId="49" applyNumberFormat="1" applyFont="1" applyFill="1" applyBorder="1" applyAlignment="1" quotePrefix="1">
      <alignment horizontal="center" vertical="center"/>
    </xf>
    <xf numFmtId="0" fontId="9" fillId="0" borderId="15" xfId="64" applyNumberFormat="1" applyFont="1" applyFill="1" applyBorder="1" applyAlignment="1">
      <alignment horizontal="left" vertical="center" wrapText="1"/>
      <protection/>
    </xf>
    <xf numFmtId="184" fontId="9" fillId="0" borderId="15" xfId="49" applyNumberFormat="1" applyFont="1" applyFill="1" applyBorder="1" applyAlignment="1">
      <alignment horizontal="center" vertical="center"/>
    </xf>
    <xf numFmtId="0" fontId="9" fillId="34" borderId="15" xfId="64" applyNumberFormat="1" applyFont="1" applyFill="1" applyBorder="1" applyAlignment="1">
      <alignment horizontal="left" vertical="center" wrapText="1"/>
      <protection/>
    </xf>
    <xf numFmtId="205" fontId="56" fillId="0" borderId="16" xfId="49" applyNumberFormat="1" applyFont="1" applyFill="1" applyBorder="1" applyAlignment="1">
      <alignment horizontal="center" vertical="center" wrapText="1" shrinkToFit="1"/>
    </xf>
    <xf numFmtId="184" fontId="9" fillId="0" borderId="15" xfId="65" applyNumberFormat="1" applyFont="1" applyFill="1" applyBorder="1" applyAlignment="1">
      <alignment horizontal="center" vertical="center" wrapText="1"/>
      <protection/>
    </xf>
    <xf numFmtId="189" fontId="56" fillId="0" borderId="15" xfId="0" applyNumberFormat="1" applyFont="1" applyBorder="1" applyAlignment="1">
      <alignment horizontal="center" vertical="center" wrapText="1"/>
    </xf>
    <xf numFmtId="189" fontId="56" fillId="0" borderId="15" xfId="64" applyNumberFormat="1" applyFont="1" applyFill="1" applyBorder="1" applyAlignment="1">
      <alignment horizontal="center" vertical="center" wrapText="1"/>
      <protection/>
    </xf>
    <xf numFmtId="184" fontId="59" fillId="0" borderId="15" xfId="49" applyNumberFormat="1" applyFont="1" applyFill="1" applyBorder="1" applyAlignment="1">
      <alignment horizontal="center" vertical="center" wrapText="1"/>
    </xf>
    <xf numFmtId="184" fontId="56" fillId="0" borderId="16" xfId="49" applyNumberFormat="1" applyFont="1" applyFill="1" applyBorder="1" applyAlignment="1">
      <alignment horizontal="center" vertical="center" wrapText="1" shrinkToFit="1"/>
    </xf>
    <xf numFmtId="189" fontId="56" fillId="0" borderId="16" xfId="0" applyNumberFormat="1" applyFont="1" applyFill="1" applyBorder="1" applyAlignment="1">
      <alignment horizontal="center" vertical="center" wrapText="1"/>
    </xf>
    <xf numFmtId="0" fontId="56" fillId="0" borderId="17" xfId="64" applyNumberFormat="1" applyFont="1" applyFill="1" applyBorder="1" applyAlignment="1">
      <alignment vertical="center" wrapText="1"/>
      <protection/>
    </xf>
    <xf numFmtId="0" fontId="14" fillId="0" borderId="15" xfId="64" applyNumberFormat="1" applyFont="1" applyFill="1" applyBorder="1" applyAlignment="1">
      <alignment vertical="center" wrapText="1"/>
      <protection/>
    </xf>
    <xf numFmtId="58" fontId="59" fillId="0" borderId="16" xfId="0" applyNumberFormat="1" applyFont="1" applyFill="1" applyBorder="1" applyAlignment="1">
      <alignment horizontal="center" vertical="center" wrapText="1"/>
    </xf>
    <xf numFmtId="38" fontId="9" fillId="0" borderId="15" xfId="49" applyFont="1" applyFill="1" applyBorder="1" applyAlignment="1" quotePrefix="1">
      <alignment horizontal="center" vertical="center"/>
    </xf>
    <xf numFmtId="38" fontId="9" fillId="0" borderId="15" xfId="49" applyFont="1" applyFill="1" applyBorder="1" applyAlignment="1">
      <alignment horizontal="center" vertical="center"/>
    </xf>
    <xf numFmtId="0" fontId="56" fillId="0" borderId="0" xfId="63" applyFont="1" applyFill="1" applyAlignment="1">
      <alignment vertical="center" wrapText="1"/>
      <protection/>
    </xf>
    <xf numFmtId="0" fontId="56" fillId="0" borderId="15" xfId="63" applyFont="1" applyFill="1" applyBorder="1" applyAlignment="1">
      <alignment vertical="center" wrapText="1"/>
      <protection/>
    </xf>
    <xf numFmtId="211" fontId="9" fillId="0" borderId="15" xfId="49" applyNumberFormat="1" applyFont="1" applyFill="1" applyBorder="1" applyAlignment="1" quotePrefix="1">
      <alignment horizontal="center" vertical="center" wrapText="1"/>
    </xf>
    <xf numFmtId="211" fontId="9" fillId="0" borderId="15" xfId="49" applyNumberFormat="1" applyFont="1" applyFill="1" applyBorder="1" applyAlignment="1" quotePrefix="1">
      <alignment horizontal="center" vertical="center"/>
    </xf>
    <xf numFmtId="38" fontId="59" fillId="0" borderId="0" xfId="49" applyFont="1" applyAlignment="1">
      <alignment horizontal="center" vertical="center"/>
    </xf>
    <xf numFmtId="0" fontId="56" fillId="0" borderId="0" xfId="0" applyNumberFormat="1" applyFont="1" applyAlignment="1">
      <alignment horizontal="center" vertical="center"/>
    </xf>
    <xf numFmtId="0" fontId="56" fillId="0" borderId="0" xfId="0" applyNumberFormat="1" applyFont="1" applyAlignment="1">
      <alignment vertical="center"/>
    </xf>
    <xf numFmtId="0" fontId="56" fillId="0" borderId="0" xfId="0" applyFont="1" applyAlignment="1">
      <alignment vertical="center"/>
    </xf>
    <xf numFmtId="38" fontId="59" fillId="6" borderId="15" xfId="49" applyFont="1" applyFill="1" applyBorder="1" applyAlignment="1">
      <alignment horizontal="center" vertical="center" wrapText="1"/>
    </xf>
    <xf numFmtId="0" fontId="56" fillId="6" borderId="15" xfId="0" applyNumberFormat="1" applyFont="1" applyFill="1" applyBorder="1" applyAlignment="1">
      <alignment horizontal="center" vertical="center" wrapText="1"/>
    </xf>
    <xf numFmtId="183" fontId="56" fillId="34" borderId="15" xfId="64" applyNumberFormat="1" applyFont="1" applyFill="1" applyBorder="1" applyAlignment="1">
      <alignment horizontal="center" vertical="center" wrapText="1"/>
      <protection/>
    </xf>
    <xf numFmtId="188" fontId="9" fillId="34" borderId="15" xfId="64" applyNumberFormat="1" applyFont="1" applyFill="1" applyBorder="1" applyAlignment="1">
      <alignment horizontal="center" vertical="center" wrapText="1"/>
      <protection/>
    </xf>
    <xf numFmtId="0" fontId="56" fillId="34" borderId="16" xfId="0" applyFont="1" applyFill="1" applyBorder="1" applyAlignment="1">
      <alignment horizontal="center" vertical="center" wrapText="1"/>
    </xf>
    <xf numFmtId="193" fontId="56" fillId="34" borderId="15" xfId="49" applyNumberFormat="1" applyFont="1" applyFill="1" applyBorder="1" applyAlignment="1">
      <alignment horizontal="center" vertical="center" wrapText="1"/>
    </xf>
    <xf numFmtId="187" fontId="56" fillId="34" borderId="19" xfId="0" applyNumberFormat="1" applyFont="1" applyFill="1" applyBorder="1" applyAlignment="1">
      <alignment horizontal="center" vertical="center" wrapText="1"/>
    </xf>
    <xf numFmtId="0" fontId="56" fillId="34" borderId="15" xfId="0" applyFont="1" applyFill="1" applyBorder="1" applyAlignment="1">
      <alignment horizontal="left" vertical="center" wrapText="1"/>
    </xf>
    <xf numFmtId="188" fontId="59" fillId="0" borderId="16" xfId="0" applyNumberFormat="1" applyFont="1" applyFill="1" applyBorder="1" applyAlignment="1">
      <alignment horizontal="center" vertical="center" wrapText="1"/>
    </xf>
    <xf numFmtId="0" fontId="56" fillId="0" borderId="16" xfId="0" applyFont="1" applyFill="1" applyBorder="1" applyAlignment="1">
      <alignment horizontal="center" vertical="center" wrapText="1"/>
    </xf>
    <xf numFmtId="187" fontId="56" fillId="0" borderId="19" xfId="0" applyNumberFormat="1" applyFont="1" applyFill="1" applyBorder="1" applyAlignment="1">
      <alignment horizontal="center" vertical="center" wrapText="1"/>
    </xf>
    <xf numFmtId="205" fontId="9" fillId="0" borderId="16" xfId="49" applyNumberFormat="1" applyFont="1" applyFill="1" applyBorder="1" applyAlignment="1" quotePrefix="1">
      <alignment horizontal="center" vertical="center"/>
    </xf>
    <xf numFmtId="188" fontId="56" fillId="0" borderId="15" xfId="0" applyNumberFormat="1" applyFont="1" applyFill="1" applyBorder="1" applyAlignment="1">
      <alignment horizontal="center" vertical="center" wrapText="1"/>
    </xf>
    <xf numFmtId="193" fontId="52" fillId="0" borderId="15" xfId="63" applyNumberFormat="1" applyFont="1" applyFill="1" applyBorder="1" applyAlignment="1">
      <alignment horizontal="center" vertical="center" wrapText="1"/>
      <protection/>
    </xf>
    <xf numFmtId="205" fontId="52" fillId="0" borderId="15" xfId="63" applyNumberFormat="1" applyFont="1" applyFill="1" applyBorder="1" applyAlignment="1">
      <alignment horizontal="center" vertical="center" wrapText="1"/>
      <protection/>
    </xf>
    <xf numFmtId="181" fontId="35" fillId="0" borderId="15" xfId="49" applyNumberFormat="1" applyFont="1" applyFill="1" applyBorder="1" applyAlignment="1" quotePrefix="1">
      <alignment horizontal="center" vertical="center" wrapText="1"/>
    </xf>
    <xf numFmtId="205" fontId="35" fillId="0" borderId="15" xfId="49" applyNumberFormat="1" applyFont="1" applyFill="1" applyBorder="1" applyAlignment="1">
      <alignment horizontal="center" vertical="center" wrapText="1"/>
    </xf>
    <xf numFmtId="205" fontId="35" fillId="0" borderId="16" xfId="49" applyNumberFormat="1" applyFont="1" applyFill="1" applyBorder="1" applyAlignment="1">
      <alignment horizontal="center" vertical="center" wrapText="1"/>
    </xf>
    <xf numFmtId="205" fontId="35" fillId="0" borderId="15" xfId="49" applyNumberFormat="1" applyFont="1" applyFill="1" applyBorder="1" applyAlignment="1" quotePrefix="1">
      <alignment horizontal="center" vertical="center" wrapText="1"/>
    </xf>
    <xf numFmtId="0" fontId="52" fillId="0" borderId="22" xfId="0" applyFont="1" applyBorder="1" applyAlignment="1">
      <alignment horizontal="justify" vertical="center" wrapText="1"/>
    </xf>
    <xf numFmtId="0" fontId="52" fillId="0" borderId="10" xfId="0" applyFont="1" applyBorder="1" applyAlignment="1">
      <alignment horizontal="justify" vertical="center" wrapText="1"/>
    </xf>
    <xf numFmtId="0" fontId="52" fillId="0" borderId="0" xfId="0" applyFont="1" applyAlignment="1">
      <alignment horizontal="left" vertical="center"/>
    </xf>
    <xf numFmtId="0" fontId="52" fillId="0" borderId="0" xfId="0" applyFont="1" applyAlignment="1">
      <alignment horizontal="center" vertical="center"/>
    </xf>
    <xf numFmtId="0" fontId="52" fillId="0" borderId="11" xfId="0" applyFont="1" applyBorder="1" applyAlignment="1">
      <alignment horizontal="left" vertical="center"/>
    </xf>
    <xf numFmtId="0" fontId="52" fillId="0" borderId="11" xfId="0" applyFont="1" applyBorder="1" applyAlignment="1">
      <alignment horizontal="right" vertical="center"/>
    </xf>
    <xf numFmtId="0" fontId="52" fillId="0" borderId="23"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5" xfId="0" applyFont="1" applyBorder="1" applyAlignment="1">
      <alignment horizontal="justify" vertical="center" wrapText="1"/>
    </xf>
    <xf numFmtId="0" fontId="52" fillId="0" borderId="26" xfId="0" applyFont="1" applyBorder="1" applyAlignment="1">
      <alignment horizontal="justify"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30"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32"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34" xfId="0" applyFont="1" applyBorder="1" applyAlignment="1">
      <alignment horizontal="center" vertical="center" wrapText="1"/>
    </xf>
    <xf numFmtId="0" fontId="52" fillId="0" borderId="35" xfId="0" applyFont="1" applyBorder="1" applyAlignment="1">
      <alignment horizontal="center" vertical="center" wrapText="1"/>
    </xf>
    <xf numFmtId="0" fontId="52" fillId="0" borderId="36" xfId="0" applyFont="1" applyBorder="1" applyAlignment="1">
      <alignment horizontal="justify" vertical="center" wrapText="1"/>
    </xf>
    <xf numFmtId="0" fontId="52" fillId="0" borderId="37" xfId="0" applyFont="1" applyBorder="1" applyAlignment="1">
      <alignment horizontal="left" vertical="center" shrinkToFit="1"/>
    </xf>
    <xf numFmtId="0" fontId="52" fillId="0" borderId="38" xfId="0" applyFont="1" applyBorder="1" applyAlignment="1">
      <alignment horizontal="justify" vertical="center" wrapText="1"/>
    </xf>
    <xf numFmtId="0" fontId="52" fillId="0" borderId="14" xfId="0" applyFont="1" applyBorder="1" applyAlignment="1">
      <alignment horizontal="justify" vertical="center" wrapText="1"/>
    </xf>
    <xf numFmtId="0" fontId="56" fillId="0" borderId="0" xfId="0" applyFont="1" applyAlignment="1">
      <alignment horizontal="center" vertical="center"/>
    </xf>
    <xf numFmtId="0" fontId="55" fillId="0" borderId="0" xfId="0" applyFont="1" applyAlignment="1">
      <alignment vertical="center"/>
    </xf>
    <xf numFmtId="0" fontId="56" fillId="0" borderId="39" xfId="0" applyFont="1" applyBorder="1" applyAlignment="1">
      <alignment horizontal="right" vertical="center"/>
    </xf>
    <xf numFmtId="0" fontId="52" fillId="0" borderId="0" xfId="0" applyFont="1" applyAlignment="1">
      <alignment vertical="center"/>
    </xf>
    <xf numFmtId="0" fontId="55" fillId="0" borderId="0" xfId="0" applyFont="1" applyAlignment="1">
      <alignment horizontal="left" vertical="center" wrapText="1"/>
    </xf>
    <xf numFmtId="0" fontId="55" fillId="0" borderId="0" xfId="0" applyFont="1" applyAlignment="1">
      <alignment horizontal="left" vertical="center"/>
    </xf>
    <xf numFmtId="0" fontId="56" fillId="0" borderId="0" xfId="0" applyFont="1" applyFill="1" applyAlignment="1">
      <alignment horizontal="center" vertical="center"/>
    </xf>
    <xf numFmtId="0" fontId="55" fillId="0" borderId="0" xfId="0" applyFont="1" applyFill="1" applyAlignment="1">
      <alignment vertical="center"/>
    </xf>
    <xf numFmtId="0" fontId="56" fillId="0" borderId="39" xfId="0" applyFont="1" applyFill="1" applyBorder="1" applyAlignment="1">
      <alignment horizontal="right" vertical="center"/>
    </xf>
    <xf numFmtId="0" fontId="56" fillId="0" borderId="0" xfId="0" applyFont="1" applyBorder="1" applyAlignment="1">
      <alignment horizontal="left" vertical="center"/>
    </xf>
    <xf numFmtId="0" fontId="53" fillId="0" borderId="39" xfId="0" applyFont="1" applyBorder="1" applyAlignment="1">
      <alignment horizontal="right" vertical="center"/>
    </xf>
    <xf numFmtId="0" fontId="52" fillId="0" borderId="0" xfId="0" applyFont="1" applyFill="1" applyAlignment="1">
      <alignment horizontal="center" vertical="center"/>
    </xf>
    <xf numFmtId="0" fontId="53" fillId="0" borderId="39" xfId="0" applyFont="1" applyFill="1" applyBorder="1" applyAlignment="1">
      <alignment horizontal="right" vertical="center"/>
    </xf>
    <xf numFmtId="0" fontId="55" fillId="0" borderId="0" xfId="0" applyFont="1" applyFill="1" applyAlignment="1">
      <alignment horizontal="center" vertical="center"/>
    </xf>
    <xf numFmtId="0" fontId="52" fillId="0" borderId="0" xfId="0" applyFont="1" applyFill="1" applyAlignment="1">
      <alignment vertical="center"/>
    </xf>
    <xf numFmtId="0" fontId="55" fillId="0" borderId="0" xfId="0" applyFont="1" applyFill="1" applyAlignment="1">
      <alignment horizontal="left" vertical="center" wrapText="1"/>
    </xf>
    <xf numFmtId="0" fontId="55" fillId="0" borderId="0" xfId="0" applyFont="1" applyFill="1" applyAlignment="1">
      <alignment horizontal="left" vertical="center"/>
    </xf>
    <xf numFmtId="0" fontId="55" fillId="0" borderId="0" xfId="0" applyFont="1" applyFill="1" applyAlignment="1">
      <alignment vertical="center" wrapText="1"/>
    </xf>
    <xf numFmtId="0" fontId="60" fillId="0" borderId="0" xfId="0" applyFont="1" applyAlignment="1">
      <alignment horizontal="center" vertical="center"/>
    </xf>
    <xf numFmtId="0" fontId="53" fillId="0" borderId="0"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1543050</xdr:colOff>
      <xdr:row>5</xdr:row>
      <xdr:rowOff>238125</xdr:rowOff>
    </xdr:from>
    <xdr:to>
      <xdr:col>6</xdr:col>
      <xdr:colOff>800100</xdr:colOff>
      <xdr:row>5</xdr:row>
      <xdr:rowOff>885825</xdr:rowOff>
    </xdr:to>
    <xdr:sp>
      <xdr:nvSpPr>
        <xdr:cNvPr id="1" name="テキスト ボックス 1"/>
        <xdr:cNvSpPr txBox="1">
          <a:spLocks noChangeArrowheads="1"/>
        </xdr:cNvSpPr>
      </xdr:nvSpPr>
      <xdr:spPr>
        <a:xfrm>
          <a:off x="3362325" y="1619250"/>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1533525</xdr:colOff>
      <xdr:row>5</xdr:row>
      <xdr:rowOff>542925</xdr:rowOff>
    </xdr:from>
    <xdr:to>
      <xdr:col>7</xdr:col>
      <xdr:colOff>66675</xdr:colOff>
      <xdr:row>5</xdr:row>
      <xdr:rowOff>1190625</xdr:rowOff>
    </xdr:to>
    <xdr:sp>
      <xdr:nvSpPr>
        <xdr:cNvPr id="1" name="テキスト ボックス 1"/>
        <xdr:cNvSpPr txBox="1">
          <a:spLocks noChangeArrowheads="1"/>
        </xdr:cNvSpPr>
      </xdr:nvSpPr>
      <xdr:spPr>
        <a:xfrm>
          <a:off x="3486150" y="1924050"/>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imaid\AppData\Local\Microsoft\Windows\INetCache\Content.Outlook\GD4F9DJY\&#12304;&#27178;&#27996;&#12305;&#31532;1&#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s>
    <sheetDataSet>
      <sheetData sheetId="0">
        <row r="3">
          <cell r="F3" t="str">
            <v>（審議対象期間　平成30年4月1日～平成30年6月30日）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L10" sqref="L10"/>
    </sheetView>
  </sheetViews>
  <sheetFormatPr defaultColWidth="9.00390625" defaultRowHeight="13.5"/>
  <cols>
    <col min="1" max="1" width="7.625" style="26" customWidth="1"/>
    <col min="2" max="2" width="36.125" style="26" bestFit="1" customWidth="1"/>
    <col min="3" max="3" width="26.625" style="26" customWidth="1"/>
    <col min="4" max="4" width="1.875" style="26" customWidth="1"/>
    <col min="5" max="5" width="3.50390625" style="26" customWidth="1"/>
    <col min="6" max="6" width="26.625" style="26" customWidth="1"/>
    <col min="7" max="7" width="1.875" style="26" customWidth="1"/>
    <col min="8" max="8" width="3.50390625" style="26" customWidth="1"/>
    <col min="9" max="9" width="25.875" style="26" customWidth="1"/>
    <col min="10" max="16384" width="9.00390625" style="26" customWidth="1"/>
  </cols>
  <sheetData>
    <row r="1" spans="1:2" ht="24" customHeight="1">
      <c r="A1" s="284" t="s">
        <v>32</v>
      </c>
      <c r="B1" s="284"/>
    </row>
    <row r="2" spans="1:9" ht="24" customHeight="1">
      <c r="A2" s="285" t="s">
        <v>47</v>
      </c>
      <c r="B2" s="285"/>
      <c r="C2" s="285"/>
      <c r="D2" s="285"/>
      <c r="E2" s="285"/>
      <c r="F2" s="285"/>
      <c r="G2" s="285"/>
      <c r="H2" s="285"/>
      <c r="I2" s="285"/>
    </row>
    <row r="3" spans="1:9" ht="24" customHeight="1" thickBot="1">
      <c r="A3" s="286" t="s">
        <v>51</v>
      </c>
      <c r="B3" s="286"/>
      <c r="F3" s="287" t="s">
        <v>65</v>
      </c>
      <c r="G3" s="287"/>
      <c r="H3" s="287"/>
      <c r="I3" s="287"/>
    </row>
    <row r="4" spans="1:9" ht="28.5" customHeight="1" thickBot="1">
      <c r="A4" s="288" t="s">
        <v>48</v>
      </c>
      <c r="B4" s="289"/>
      <c r="C4" s="288" t="s">
        <v>49</v>
      </c>
      <c r="D4" s="290"/>
      <c r="E4" s="289"/>
      <c r="F4" s="288" t="s">
        <v>34</v>
      </c>
      <c r="G4" s="290"/>
      <c r="H4" s="289"/>
      <c r="I4" s="24" t="s">
        <v>35</v>
      </c>
    </row>
    <row r="5" spans="1:9" ht="24" customHeight="1">
      <c r="A5" s="304" t="s">
        <v>36</v>
      </c>
      <c r="B5" s="305"/>
      <c r="C5" s="27">
        <f>'東京総括表（様式１）'!C5+'横浜総括表（様式１）'!C5</f>
        <v>282</v>
      </c>
      <c r="D5" s="1"/>
      <c r="E5" s="2" t="s">
        <v>50</v>
      </c>
      <c r="F5" s="27">
        <f>'東京総括表（様式１）'!F5+'横浜総括表（様式１）'!F5</f>
        <v>76</v>
      </c>
      <c r="G5" s="1"/>
      <c r="H5" s="2" t="s">
        <v>50</v>
      </c>
      <c r="I5" s="302"/>
    </row>
    <row r="6" spans="1:9" ht="24" customHeight="1">
      <c r="A6" s="282" t="s">
        <v>37</v>
      </c>
      <c r="B6" s="283"/>
      <c r="C6" s="3"/>
      <c r="D6" s="1"/>
      <c r="E6" s="2"/>
      <c r="F6" s="3"/>
      <c r="G6" s="1"/>
      <c r="H6" s="2"/>
      <c r="I6" s="291"/>
    </row>
    <row r="7" spans="1:9" ht="24" customHeight="1">
      <c r="A7" s="282" t="s">
        <v>38</v>
      </c>
      <c r="B7" s="283"/>
      <c r="C7" s="27">
        <f>'東京総括表（様式１）'!C7+'横浜総括表（様式１）'!C7</f>
        <v>3</v>
      </c>
      <c r="D7" s="1"/>
      <c r="E7" s="2" t="s">
        <v>50</v>
      </c>
      <c r="F7" s="27">
        <f>'東京総括表（様式１）'!F7+'横浜総括表（様式１）'!F7</f>
        <v>2</v>
      </c>
      <c r="G7" s="1"/>
      <c r="H7" s="2" t="s">
        <v>50</v>
      </c>
      <c r="I7" s="291"/>
    </row>
    <row r="8" spans="1:9" ht="24" customHeight="1">
      <c r="A8" s="282" t="s">
        <v>39</v>
      </c>
      <c r="B8" s="283"/>
      <c r="C8" s="27">
        <f>'東京総括表（様式１）'!C8+'横浜総括表（様式１）'!C8</f>
        <v>1</v>
      </c>
      <c r="D8" s="1"/>
      <c r="E8" s="2" t="s">
        <v>50</v>
      </c>
      <c r="F8" s="27">
        <f>'東京総括表（様式１）'!F8+'横浜総括表（様式１）'!F8</f>
        <v>0</v>
      </c>
      <c r="G8" s="1"/>
      <c r="H8" s="2" t="s">
        <v>50</v>
      </c>
      <c r="I8" s="291"/>
    </row>
    <row r="9" spans="1:9" ht="24" customHeight="1">
      <c r="A9" s="282" t="s">
        <v>40</v>
      </c>
      <c r="B9" s="283"/>
      <c r="C9" s="27">
        <f>'東京総括表（様式１）'!C9+'横浜総括表（様式１）'!C9</f>
        <v>139</v>
      </c>
      <c r="D9" s="1"/>
      <c r="E9" s="2" t="s">
        <v>50</v>
      </c>
      <c r="F9" s="27">
        <f>'東京総括表（様式１）'!F9+横浜総括表（様式１）!OLE_LINK1</f>
        <v>36</v>
      </c>
      <c r="G9" s="1"/>
      <c r="H9" s="2" t="s">
        <v>50</v>
      </c>
      <c r="I9" s="291"/>
    </row>
    <row r="10" spans="1:9" ht="24" customHeight="1">
      <c r="A10" s="282" t="s">
        <v>41</v>
      </c>
      <c r="B10" s="283"/>
      <c r="C10" s="27">
        <f>'東京総括表（様式１）'!C10+'横浜総括表（様式１）'!C10</f>
        <v>139</v>
      </c>
      <c r="D10" s="1"/>
      <c r="E10" s="2" t="s">
        <v>50</v>
      </c>
      <c r="F10" s="27">
        <f>'東京総括表（様式１）'!F10+'横浜総括表（様式１）'!F10</f>
        <v>38</v>
      </c>
      <c r="G10" s="1"/>
      <c r="H10" s="2" t="s">
        <v>50</v>
      </c>
      <c r="I10" s="291"/>
    </row>
    <row r="11" spans="1:9" ht="24" customHeight="1" thickBot="1">
      <c r="A11" s="282"/>
      <c r="B11" s="283"/>
      <c r="C11" s="4"/>
      <c r="D11" s="5"/>
      <c r="E11" s="6"/>
      <c r="F11" s="4"/>
      <c r="G11" s="5"/>
      <c r="H11" s="6"/>
      <c r="I11" s="292"/>
    </row>
    <row r="12" spans="1:9" ht="24" customHeight="1">
      <c r="A12" s="291"/>
      <c r="B12" s="25" t="s">
        <v>42</v>
      </c>
      <c r="C12" s="27">
        <f>'東京総括表（様式１）'!C12+'横浜総括表（様式１）'!C12</f>
        <v>76</v>
      </c>
      <c r="D12" s="1"/>
      <c r="E12" s="2" t="s">
        <v>50</v>
      </c>
      <c r="F12" s="293"/>
      <c r="G12" s="294"/>
      <c r="H12" s="295"/>
      <c r="I12" s="302"/>
    </row>
    <row r="13" spans="1:9" ht="24" customHeight="1">
      <c r="A13" s="291"/>
      <c r="B13" s="23" t="s">
        <v>37</v>
      </c>
      <c r="C13" s="3"/>
      <c r="D13" s="1"/>
      <c r="E13" s="2"/>
      <c r="F13" s="296"/>
      <c r="G13" s="297"/>
      <c r="H13" s="298"/>
      <c r="I13" s="291"/>
    </row>
    <row r="14" spans="1:9" ht="24" customHeight="1">
      <c r="A14" s="291"/>
      <c r="B14" s="23" t="s">
        <v>43</v>
      </c>
      <c r="C14" s="27">
        <f>'東京総括表（様式１）'!C14+'横浜総括表（様式１）'!C14</f>
        <v>38</v>
      </c>
      <c r="D14" s="1"/>
      <c r="E14" s="2" t="s">
        <v>50</v>
      </c>
      <c r="F14" s="296"/>
      <c r="G14" s="297"/>
      <c r="H14" s="298"/>
      <c r="I14" s="291"/>
    </row>
    <row r="15" spans="1:9" ht="24" customHeight="1">
      <c r="A15" s="291"/>
      <c r="B15" s="23" t="s">
        <v>44</v>
      </c>
      <c r="C15" s="27">
        <f>'東京総括表（様式１）'!C15+'横浜総括表（様式１）'!C15</f>
        <v>0</v>
      </c>
      <c r="D15" s="1"/>
      <c r="E15" s="2" t="s">
        <v>50</v>
      </c>
      <c r="F15" s="296"/>
      <c r="G15" s="297"/>
      <c r="H15" s="298"/>
      <c r="I15" s="291"/>
    </row>
    <row r="16" spans="1:9" ht="24" customHeight="1">
      <c r="A16" s="291"/>
      <c r="B16" s="23" t="s">
        <v>45</v>
      </c>
      <c r="C16" s="27">
        <f>'東京総括表（様式１）'!C16+'横浜総括表（様式１）'!C16</f>
        <v>38</v>
      </c>
      <c r="D16" s="1"/>
      <c r="E16" s="2" t="s">
        <v>50</v>
      </c>
      <c r="F16" s="296"/>
      <c r="G16" s="297"/>
      <c r="H16" s="298"/>
      <c r="I16" s="291"/>
    </row>
    <row r="17" spans="1:9" ht="24" customHeight="1">
      <c r="A17" s="291"/>
      <c r="B17" s="23" t="s">
        <v>46</v>
      </c>
      <c r="C17" s="27">
        <f>'東京総括表（様式１）'!C17+'横浜総括表（様式１）'!C17</f>
        <v>0</v>
      </c>
      <c r="D17" s="1"/>
      <c r="E17" s="2" t="s">
        <v>50</v>
      </c>
      <c r="F17" s="296"/>
      <c r="G17" s="297"/>
      <c r="H17" s="298"/>
      <c r="I17" s="291"/>
    </row>
    <row r="18" spans="1:9" ht="24" customHeight="1">
      <c r="A18" s="291"/>
      <c r="B18" s="7"/>
      <c r="C18" s="8"/>
      <c r="D18" s="1"/>
      <c r="E18" s="2"/>
      <c r="F18" s="296"/>
      <c r="G18" s="297"/>
      <c r="H18" s="298"/>
      <c r="I18" s="291"/>
    </row>
    <row r="19" spans="1:9" ht="24" customHeight="1">
      <c r="A19" s="291"/>
      <c r="B19" s="7"/>
      <c r="C19" s="8"/>
      <c r="D19" s="1"/>
      <c r="E19" s="2"/>
      <c r="F19" s="296"/>
      <c r="G19" s="297"/>
      <c r="H19" s="298"/>
      <c r="I19" s="291"/>
    </row>
    <row r="20" spans="1:9" ht="24" customHeight="1">
      <c r="A20" s="291"/>
      <c r="B20" s="7"/>
      <c r="C20" s="8"/>
      <c r="D20" s="1"/>
      <c r="E20" s="2"/>
      <c r="F20" s="296"/>
      <c r="G20" s="297"/>
      <c r="H20" s="298"/>
      <c r="I20" s="291"/>
    </row>
    <row r="21" spans="1:9" ht="24" customHeight="1" thickBot="1">
      <c r="A21" s="292"/>
      <c r="B21" s="9"/>
      <c r="C21" s="4"/>
      <c r="D21" s="5"/>
      <c r="E21" s="6"/>
      <c r="F21" s="299"/>
      <c r="G21" s="300"/>
      <c r="H21" s="301"/>
      <c r="I21" s="292"/>
    </row>
    <row r="22" spans="1:9" ht="24" customHeight="1">
      <c r="A22" s="303" t="s">
        <v>54</v>
      </c>
      <c r="B22" s="303"/>
      <c r="C22" s="303"/>
      <c r="D22" s="303"/>
      <c r="E22" s="303"/>
      <c r="F22" s="303"/>
      <c r="G22" s="303"/>
      <c r="H22" s="303"/>
      <c r="I22" s="303"/>
    </row>
    <row r="23" ht="13.5">
      <c r="A23" s="28"/>
    </row>
    <row r="24" ht="13.5">
      <c r="A24" s="28"/>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C14" sqref="C14"/>
    </sheetView>
  </sheetViews>
  <sheetFormatPr defaultColWidth="9.00390625" defaultRowHeight="13.5"/>
  <cols>
    <col min="1" max="1" width="25.625" style="11" customWidth="1"/>
    <col min="2" max="2" width="27.25390625" style="68" customWidth="1"/>
    <col min="3" max="3" width="14.375" style="11" customWidth="1"/>
    <col min="4" max="5" width="16.125" style="11" customWidth="1"/>
    <col min="6" max="6" width="23.25390625" style="11" customWidth="1"/>
    <col min="7" max="7" width="12.625" style="11" customWidth="1"/>
    <col min="8" max="8" width="12.625" style="68" customWidth="1"/>
    <col min="9" max="9" width="8.00390625" style="68" customWidth="1"/>
    <col min="10" max="10" width="6.50390625" style="11" bestFit="1" customWidth="1"/>
    <col min="11" max="11" width="6.50390625" style="11" customWidth="1"/>
    <col min="12" max="12" width="13.75390625" style="11" customWidth="1"/>
    <col min="13" max="16384" width="9.00390625" style="11" customWidth="1"/>
  </cols>
  <sheetData>
    <row r="1" ht="13.5">
      <c r="A1" s="10" t="s">
        <v>26</v>
      </c>
    </row>
    <row r="2" spans="1:12" ht="13.5">
      <c r="A2" s="285" t="s">
        <v>27</v>
      </c>
      <c r="B2" s="285"/>
      <c r="C2" s="285"/>
      <c r="D2" s="285"/>
      <c r="E2" s="285"/>
      <c r="F2" s="285"/>
      <c r="G2" s="285"/>
      <c r="H2" s="285"/>
      <c r="I2" s="285"/>
      <c r="J2" s="285"/>
      <c r="K2" s="285"/>
      <c r="L2" s="285"/>
    </row>
    <row r="4" spans="1:12" ht="21" customHeight="1">
      <c r="A4" s="10" t="str">
        <f>'横浜別記様式 2（競争入札（公共工事））'!A4</f>
        <v>（部局名：横浜税関）</v>
      </c>
      <c r="B4" s="85"/>
      <c r="C4" s="10"/>
      <c r="D4" s="10"/>
      <c r="E4" s="10"/>
      <c r="F4" s="316" t="str">
        <f>'横浜別記様式 2（競争入札（公共工事））'!F4:K4</f>
        <v>（審議対象期間　平成30年4月1日～平成30年6月30日）</v>
      </c>
      <c r="G4" s="316"/>
      <c r="H4" s="316"/>
      <c r="I4" s="316"/>
      <c r="J4" s="316"/>
      <c r="K4" s="316"/>
      <c r="L4" s="316"/>
    </row>
    <row r="5" spans="1:12" s="13" customFormat="1" ht="47.25" customHeight="1">
      <c r="A5" s="41" t="s">
        <v>25</v>
      </c>
      <c r="B5" s="41" t="s">
        <v>2</v>
      </c>
      <c r="C5" s="41" t="s">
        <v>5</v>
      </c>
      <c r="D5" s="41" t="s">
        <v>7</v>
      </c>
      <c r="E5" s="41" t="s">
        <v>59</v>
      </c>
      <c r="F5" s="41" t="s">
        <v>30</v>
      </c>
      <c r="G5" s="41" t="s">
        <v>8</v>
      </c>
      <c r="H5" s="41" t="s">
        <v>3</v>
      </c>
      <c r="I5" s="41" t="s">
        <v>9</v>
      </c>
      <c r="J5" s="41" t="s">
        <v>55</v>
      </c>
      <c r="K5" s="41" t="s">
        <v>31</v>
      </c>
      <c r="L5" s="41" t="s">
        <v>4</v>
      </c>
    </row>
    <row r="6" spans="1:12" s="29" customFormat="1" ht="141" customHeight="1">
      <c r="A6" s="86"/>
      <c r="B6" s="87"/>
      <c r="C6" s="88"/>
      <c r="D6" s="86"/>
      <c r="E6" s="86"/>
      <c r="F6" s="89"/>
      <c r="G6" s="90"/>
      <c r="H6" s="91"/>
      <c r="I6" s="92"/>
      <c r="J6" s="88"/>
      <c r="K6" s="88"/>
      <c r="L6" s="93"/>
    </row>
    <row r="7" spans="1:12" s="29" customFormat="1" ht="141" customHeight="1" hidden="1">
      <c r="A7" s="86"/>
      <c r="B7" s="94"/>
      <c r="C7" s="88"/>
      <c r="D7" s="86"/>
      <c r="E7" s="86"/>
      <c r="F7" s="89"/>
      <c r="G7" s="90"/>
      <c r="H7" s="91"/>
      <c r="I7" s="92"/>
      <c r="J7" s="88"/>
      <c r="K7" s="88"/>
      <c r="L7" s="95"/>
    </row>
    <row r="8" spans="4:10" ht="13.5">
      <c r="D8" s="37"/>
      <c r="E8" s="37"/>
      <c r="J8" s="38"/>
    </row>
    <row r="9" spans="1:12" ht="25.5" customHeight="1">
      <c r="A9" s="307" t="s">
        <v>13</v>
      </c>
      <c r="B9" s="307"/>
      <c r="C9" s="307"/>
      <c r="D9" s="307"/>
      <c r="E9" s="307"/>
      <c r="F9" s="307"/>
      <c r="G9" s="307"/>
      <c r="H9" s="307"/>
      <c r="I9" s="307"/>
      <c r="J9" s="307"/>
      <c r="K9" s="307"/>
      <c r="L9" s="309"/>
    </row>
    <row r="10" spans="1:12" ht="30" customHeight="1">
      <c r="A10" s="310" t="s">
        <v>56</v>
      </c>
      <c r="B10" s="311"/>
      <c r="C10" s="311"/>
      <c r="D10" s="311"/>
      <c r="E10" s="311"/>
      <c r="F10" s="311"/>
      <c r="G10" s="311"/>
      <c r="H10" s="311"/>
      <c r="I10" s="311"/>
      <c r="J10" s="311"/>
      <c r="K10" s="311"/>
      <c r="L10" s="14"/>
    </row>
    <row r="11" spans="1:13" ht="26.25" customHeight="1">
      <c r="A11" s="14" t="s">
        <v>57</v>
      </c>
      <c r="B11" s="15"/>
      <c r="C11" s="14"/>
      <c r="D11" s="14"/>
      <c r="E11" s="14"/>
      <c r="F11" s="14"/>
      <c r="G11" s="14"/>
      <c r="H11" s="15"/>
      <c r="I11" s="15"/>
      <c r="J11" s="14"/>
      <c r="K11" s="14"/>
      <c r="L11" s="72"/>
      <c r="M11" s="71"/>
    </row>
    <row r="12" spans="1:13" ht="26.25" customHeight="1">
      <c r="A12" s="14" t="s">
        <v>58</v>
      </c>
      <c r="B12" s="15"/>
      <c r="C12" s="14"/>
      <c r="D12" s="14"/>
      <c r="E12" s="14"/>
      <c r="F12" s="14"/>
      <c r="G12" s="14"/>
      <c r="H12" s="15"/>
      <c r="I12" s="15"/>
      <c r="J12" s="14"/>
      <c r="K12" s="14"/>
      <c r="L12" s="72"/>
      <c r="M12" s="71"/>
    </row>
    <row r="14" spans="4:5" ht="13.5">
      <c r="D14" s="14"/>
      <c r="E14" s="14"/>
    </row>
  </sheetData>
  <sheetProtection/>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54"/>
  <sheetViews>
    <sheetView view="pageBreakPreview" zoomScaleSheetLayoutView="100" workbookViewId="0" topLeftCell="A1">
      <pane xSplit="1" ySplit="5" topLeftCell="B6" activePane="bottomRight" state="frozen"/>
      <selection pane="topLeft" activeCell="C14" sqref="C14"/>
      <selection pane="topRight" activeCell="C14" sqref="C14"/>
      <selection pane="bottomLeft" activeCell="C14" sqref="C14"/>
      <selection pane="bottomRight" activeCell="M7" sqref="M7"/>
    </sheetView>
  </sheetViews>
  <sheetFormatPr defaultColWidth="9.00390625" defaultRowHeight="13.5"/>
  <cols>
    <col min="1" max="1" width="28.375" style="30" customWidth="1"/>
    <col min="2" max="2" width="28.00390625" style="73" customWidth="1"/>
    <col min="3" max="3" width="16.50390625" style="31" bestFit="1" customWidth="1"/>
    <col min="4" max="4" width="20.75390625" style="30" customWidth="1"/>
    <col min="5" max="5" width="15.625" style="30" bestFit="1" customWidth="1"/>
    <col min="6" max="6" width="19.125" style="30" bestFit="1" customWidth="1"/>
    <col min="7" max="7" width="17.875" style="73" customWidth="1"/>
    <col min="8" max="8" width="12.375" style="30" bestFit="1" customWidth="1"/>
    <col min="9" max="9" width="10.375" style="30" bestFit="1" customWidth="1"/>
    <col min="10" max="10" width="8.875" style="39" bestFit="1" customWidth="1"/>
    <col min="11" max="11" width="11.875" style="30" bestFit="1" customWidth="1"/>
    <col min="12" max="16384" width="9.00390625" style="11" customWidth="1"/>
  </cols>
  <sheetData>
    <row r="1" ht="13.5">
      <c r="A1" s="30" t="s">
        <v>14</v>
      </c>
    </row>
    <row r="2" spans="1:11" ht="13.5">
      <c r="A2" s="317" t="s">
        <v>11</v>
      </c>
      <c r="B2" s="317"/>
      <c r="C2" s="317"/>
      <c r="D2" s="317"/>
      <c r="E2" s="317"/>
      <c r="F2" s="317"/>
      <c r="G2" s="317"/>
      <c r="H2" s="317"/>
      <c r="I2" s="317"/>
      <c r="J2" s="317"/>
      <c r="K2" s="317"/>
    </row>
    <row r="4" spans="1:11" ht="21" customHeight="1">
      <c r="A4" s="96" t="str">
        <f>'横浜別記様式 3（随意契約（公共工事））'!A4</f>
        <v>（部局名：横浜税関）</v>
      </c>
      <c r="B4" s="97"/>
      <c r="C4" s="96"/>
      <c r="D4" s="96"/>
      <c r="E4" s="96"/>
      <c r="F4" s="318" t="str">
        <f>'横浜総括表（様式１）'!F3:I3</f>
        <v>（審議対象期間　平成30年4月1日～平成30年6月30日）</v>
      </c>
      <c r="G4" s="318"/>
      <c r="H4" s="318"/>
      <c r="I4" s="318"/>
      <c r="J4" s="318"/>
      <c r="K4" s="318"/>
    </row>
    <row r="5" spans="1:11" s="13" customFormat="1" ht="47.25" customHeight="1">
      <c r="A5" s="59" t="s">
        <v>6</v>
      </c>
      <c r="B5" s="59" t="s">
        <v>2</v>
      </c>
      <c r="C5" s="59" t="s">
        <v>5</v>
      </c>
      <c r="D5" s="59" t="s">
        <v>7</v>
      </c>
      <c r="E5" s="59" t="s">
        <v>59</v>
      </c>
      <c r="F5" s="59" t="s">
        <v>10</v>
      </c>
      <c r="G5" s="59" t="s">
        <v>8</v>
      </c>
      <c r="H5" s="59" t="s">
        <v>3</v>
      </c>
      <c r="I5" s="59" t="s">
        <v>9</v>
      </c>
      <c r="J5" s="59" t="s">
        <v>55</v>
      </c>
      <c r="K5" s="59" t="s">
        <v>4</v>
      </c>
    </row>
    <row r="6" spans="1:12" s="13" customFormat="1" ht="99" customHeight="1">
      <c r="A6" s="75" t="s">
        <v>742</v>
      </c>
      <c r="B6" s="75" t="s">
        <v>743</v>
      </c>
      <c r="C6" s="76">
        <v>43192</v>
      </c>
      <c r="D6" s="75" t="s">
        <v>744</v>
      </c>
      <c r="E6" s="115">
        <v>9020005004770</v>
      </c>
      <c r="F6" s="43" t="s">
        <v>652</v>
      </c>
      <c r="G6" s="43" t="s">
        <v>270</v>
      </c>
      <c r="H6" s="116">
        <v>4734720</v>
      </c>
      <c r="I6" s="80" t="s">
        <v>60</v>
      </c>
      <c r="J6" s="117">
        <v>1</v>
      </c>
      <c r="K6" s="75"/>
      <c r="L6" s="53"/>
    </row>
    <row r="7" spans="1:12" s="13" customFormat="1" ht="99" customHeight="1">
      <c r="A7" s="75" t="s">
        <v>745</v>
      </c>
      <c r="B7" s="75" t="s">
        <v>743</v>
      </c>
      <c r="C7" s="76">
        <v>43192</v>
      </c>
      <c r="D7" s="75" t="s">
        <v>746</v>
      </c>
      <c r="E7" s="115">
        <v>2011801033177</v>
      </c>
      <c r="F7" s="43" t="s">
        <v>652</v>
      </c>
      <c r="G7" s="43" t="s">
        <v>270</v>
      </c>
      <c r="H7" s="118" t="s">
        <v>747</v>
      </c>
      <c r="I7" s="80" t="s">
        <v>60</v>
      </c>
      <c r="J7" s="117">
        <v>2</v>
      </c>
      <c r="K7" s="75" t="s">
        <v>748</v>
      </c>
      <c r="L7" s="53"/>
    </row>
    <row r="8" spans="1:12" s="13" customFormat="1" ht="99" customHeight="1">
      <c r="A8" s="75" t="s">
        <v>749</v>
      </c>
      <c r="B8" s="75" t="s">
        <v>743</v>
      </c>
      <c r="C8" s="76">
        <v>43192</v>
      </c>
      <c r="D8" s="75" t="s">
        <v>750</v>
      </c>
      <c r="E8" s="115">
        <v>8020001023833</v>
      </c>
      <c r="F8" s="43" t="s">
        <v>652</v>
      </c>
      <c r="G8" s="43" t="s">
        <v>270</v>
      </c>
      <c r="H8" s="119" t="s">
        <v>751</v>
      </c>
      <c r="I8" s="80" t="s">
        <v>60</v>
      </c>
      <c r="J8" s="117">
        <v>4</v>
      </c>
      <c r="K8" s="75" t="s">
        <v>752</v>
      </c>
      <c r="L8" s="53"/>
    </row>
    <row r="9" spans="1:12" s="13" customFormat="1" ht="99" customHeight="1">
      <c r="A9" s="75" t="s">
        <v>753</v>
      </c>
      <c r="B9" s="75" t="s">
        <v>743</v>
      </c>
      <c r="C9" s="76">
        <v>43192</v>
      </c>
      <c r="D9" s="75" t="s">
        <v>754</v>
      </c>
      <c r="E9" s="115">
        <v>9020005010232</v>
      </c>
      <c r="F9" s="43" t="s">
        <v>652</v>
      </c>
      <c r="G9" s="43" t="s">
        <v>270</v>
      </c>
      <c r="H9" s="120" t="s">
        <v>755</v>
      </c>
      <c r="I9" s="80" t="s">
        <v>60</v>
      </c>
      <c r="J9" s="117">
        <v>1</v>
      </c>
      <c r="K9" s="75" t="s">
        <v>756</v>
      </c>
      <c r="L9" s="53"/>
    </row>
    <row r="10" spans="1:12" s="13" customFormat="1" ht="99" customHeight="1">
      <c r="A10" s="75" t="s">
        <v>757</v>
      </c>
      <c r="B10" s="75" t="s">
        <v>743</v>
      </c>
      <c r="C10" s="76">
        <v>43192</v>
      </c>
      <c r="D10" s="75" t="s">
        <v>758</v>
      </c>
      <c r="E10" s="121">
        <v>3290001018902</v>
      </c>
      <c r="F10" s="43" t="s">
        <v>652</v>
      </c>
      <c r="G10" s="43" t="s">
        <v>270</v>
      </c>
      <c r="H10" s="122" t="s">
        <v>759</v>
      </c>
      <c r="I10" s="80" t="s">
        <v>60</v>
      </c>
      <c r="J10" s="117">
        <v>2</v>
      </c>
      <c r="K10" s="75" t="s">
        <v>760</v>
      </c>
      <c r="L10" s="53"/>
    </row>
    <row r="11" spans="1:12" s="13" customFormat="1" ht="99" customHeight="1">
      <c r="A11" s="75" t="s">
        <v>761</v>
      </c>
      <c r="B11" s="75" t="s">
        <v>762</v>
      </c>
      <c r="C11" s="123">
        <v>43192</v>
      </c>
      <c r="D11" s="75" t="s">
        <v>763</v>
      </c>
      <c r="E11" s="115">
        <v>9010401078551</v>
      </c>
      <c r="F11" s="43" t="s">
        <v>652</v>
      </c>
      <c r="G11" s="43" t="s">
        <v>270</v>
      </c>
      <c r="H11" s="124" t="s">
        <v>764</v>
      </c>
      <c r="I11" s="80" t="s">
        <v>60</v>
      </c>
      <c r="J11" s="117">
        <v>3</v>
      </c>
      <c r="K11" s="50" t="s">
        <v>765</v>
      </c>
      <c r="L11" s="53"/>
    </row>
    <row r="12" spans="1:12" s="13" customFormat="1" ht="99" customHeight="1">
      <c r="A12" s="75" t="s">
        <v>766</v>
      </c>
      <c r="B12" s="75" t="s">
        <v>767</v>
      </c>
      <c r="C12" s="76">
        <v>43192</v>
      </c>
      <c r="D12" s="75" t="s">
        <v>768</v>
      </c>
      <c r="E12" s="115">
        <v>9011101031552</v>
      </c>
      <c r="F12" s="43" t="s">
        <v>652</v>
      </c>
      <c r="G12" s="43" t="s">
        <v>270</v>
      </c>
      <c r="H12" s="119" t="s">
        <v>769</v>
      </c>
      <c r="I12" s="80" t="s">
        <v>60</v>
      </c>
      <c r="J12" s="117">
        <v>1</v>
      </c>
      <c r="K12" s="75" t="s">
        <v>770</v>
      </c>
      <c r="L12" s="53"/>
    </row>
    <row r="13" spans="1:12" s="13" customFormat="1" ht="99" customHeight="1">
      <c r="A13" s="75" t="s">
        <v>771</v>
      </c>
      <c r="B13" s="75" t="s">
        <v>772</v>
      </c>
      <c r="C13" s="76">
        <v>43192</v>
      </c>
      <c r="D13" s="75" t="s">
        <v>773</v>
      </c>
      <c r="E13" s="115">
        <v>6020001006088</v>
      </c>
      <c r="F13" s="43" t="s">
        <v>652</v>
      </c>
      <c r="G13" s="43" t="s">
        <v>270</v>
      </c>
      <c r="H13" s="122" t="s">
        <v>774</v>
      </c>
      <c r="I13" s="80" t="s">
        <v>60</v>
      </c>
      <c r="J13" s="117">
        <v>2</v>
      </c>
      <c r="K13" s="75" t="s">
        <v>775</v>
      </c>
      <c r="L13" s="53"/>
    </row>
    <row r="14" spans="1:12" s="13" customFormat="1" ht="99" customHeight="1">
      <c r="A14" s="75" t="s">
        <v>776</v>
      </c>
      <c r="B14" s="75" t="s">
        <v>777</v>
      </c>
      <c r="C14" s="76">
        <v>43192</v>
      </c>
      <c r="D14" s="75" t="s">
        <v>778</v>
      </c>
      <c r="E14" s="115">
        <v>9370801000616</v>
      </c>
      <c r="F14" s="43" t="s">
        <v>652</v>
      </c>
      <c r="G14" s="43" t="s">
        <v>270</v>
      </c>
      <c r="H14" s="122" t="s">
        <v>779</v>
      </c>
      <c r="I14" s="80" t="s">
        <v>60</v>
      </c>
      <c r="J14" s="117">
        <v>2</v>
      </c>
      <c r="K14" s="75" t="s">
        <v>780</v>
      </c>
      <c r="L14" s="53"/>
    </row>
    <row r="15" spans="1:12" s="13" customFormat="1" ht="99" customHeight="1">
      <c r="A15" s="75" t="s">
        <v>781</v>
      </c>
      <c r="B15" s="75" t="s">
        <v>767</v>
      </c>
      <c r="C15" s="76">
        <v>43192</v>
      </c>
      <c r="D15" s="75" t="s">
        <v>782</v>
      </c>
      <c r="E15" s="115">
        <v>7380001000401</v>
      </c>
      <c r="F15" s="43" t="s">
        <v>652</v>
      </c>
      <c r="G15" s="43" t="s">
        <v>270</v>
      </c>
      <c r="H15" s="116">
        <v>7225200</v>
      </c>
      <c r="I15" s="80" t="s">
        <v>60</v>
      </c>
      <c r="J15" s="117">
        <v>3</v>
      </c>
      <c r="K15" s="125"/>
      <c r="L15" s="53"/>
    </row>
    <row r="16" spans="1:12" s="13" customFormat="1" ht="99" customHeight="1">
      <c r="A16" s="75" t="s">
        <v>783</v>
      </c>
      <c r="B16" s="75" t="s">
        <v>767</v>
      </c>
      <c r="C16" s="76">
        <v>43192</v>
      </c>
      <c r="D16" s="75" t="s">
        <v>784</v>
      </c>
      <c r="E16" s="126" t="s">
        <v>785</v>
      </c>
      <c r="F16" s="43" t="s">
        <v>652</v>
      </c>
      <c r="G16" s="43" t="s">
        <v>270</v>
      </c>
      <c r="H16" s="122" t="s">
        <v>786</v>
      </c>
      <c r="I16" s="80" t="s">
        <v>60</v>
      </c>
      <c r="J16" s="117">
        <v>1</v>
      </c>
      <c r="K16" s="75" t="s">
        <v>787</v>
      </c>
      <c r="L16" s="53"/>
    </row>
    <row r="17" spans="1:12" s="13" customFormat="1" ht="99" customHeight="1">
      <c r="A17" s="75" t="s">
        <v>788</v>
      </c>
      <c r="B17" s="75" t="s">
        <v>767</v>
      </c>
      <c r="C17" s="76">
        <v>43192</v>
      </c>
      <c r="D17" s="75" t="s">
        <v>789</v>
      </c>
      <c r="E17" s="115">
        <v>6030001066957</v>
      </c>
      <c r="F17" s="43" t="s">
        <v>652</v>
      </c>
      <c r="G17" s="43" t="s">
        <v>270</v>
      </c>
      <c r="H17" s="122" t="s">
        <v>790</v>
      </c>
      <c r="I17" s="80" t="s">
        <v>60</v>
      </c>
      <c r="J17" s="117">
        <v>1</v>
      </c>
      <c r="K17" s="75" t="s">
        <v>791</v>
      </c>
      <c r="L17" s="53"/>
    </row>
    <row r="18" spans="1:12" s="13" customFormat="1" ht="99" customHeight="1">
      <c r="A18" s="75" t="s">
        <v>792</v>
      </c>
      <c r="B18" s="75" t="s">
        <v>767</v>
      </c>
      <c r="C18" s="76">
        <v>43192</v>
      </c>
      <c r="D18" s="75" t="s">
        <v>793</v>
      </c>
      <c r="E18" s="115">
        <v>7120001049002</v>
      </c>
      <c r="F18" s="43" t="s">
        <v>652</v>
      </c>
      <c r="G18" s="43" t="s">
        <v>270</v>
      </c>
      <c r="H18" s="127" t="s">
        <v>794</v>
      </c>
      <c r="I18" s="80" t="s">
        <v>60</v>
      </c>
      <c r="J18" s="117">
        <v>2</v>
      </c>
      <c r="K18" s="75" t="s">
        <v>795</v>
      </c>
      <c r="L18" s="53"/>
    </row>
    <row r="19" spans="1:12" s="13" customFormat="1" ht="99" customHeight="1">
      <c r="A19" s="75" t="s">
        <v>796</v>
      </c>
      <c r="B19" s="75" t="s">
        <v>767</v>
      </c>
      <c r="C19" s="76">
        <v>43192</v>
      </c>
      <c r="D19" s="75" t="s">
        <v>797</v>
      </c>
      <c r="E19" s="115">
        <v>2010101012775</v>
      </c>
      <c r="F19" s="43" t="s">
        <v>652</v>
      </c>
      <c r="G19" s="43" t="s">
        <v>270</v>
      </c>
      <c r="H19" s="128" t="s">
        <v>798</v>
      </c>
      <c r="I19" s="80" t="s">
        <v>60</v>
      </c>
      <c r="J19" s="117">
        <v>1</v>
      </c>
      <c r="K19" s="75" t="s">
        <v>799</v>
      </c>
      <c r="L19" s="53"/>
    </row>
    <row r="20" spans="1:12" s="13" customFormat="1" ht="99" customHeight="1">
      <c r="A20" s="75" t="s">
        <v>800</v>
      </c>
      <c r="B20" s="75" t="s">
        <v>767</v>
      </c>
      <c r="C20" s="76">
        <v>43192</v>
      </c>
      <c r="D20" s="75" t="s">
        <v>801</v>
      </c>
      <c r="E20" s="115">
        <v>4020001018845</v>
      </c>
      <c r="F20" s="43" t="s">
        <v>652</v>
      </c>
      <c r="G20" s="43" t="s">
        <v>270</v>
      </c>
      <c r="H20" s="128" t="s">
        <v>802</v>
      </c>
      <c r="I20" s="80" t="s">
        <v>60</v>
      </c>
      <c r="J20" s="117">
        <v>2</v>
      </c>
      <c r="K20" s="75" t="s">
        <v>803</v>
      </c>
      <c r="L20" s="53"/>
    </row>
    <row r="21" spans="1:12" s="13" customFormat="1" ht="99" customHeight="1">
      <c r="A21" s="75" t="s">
        <v>804</v>
      </c>
      <c r="B21" s="75" t="s">
        <v>767</v>
      </c>
      <c r="C21" s="76">
        <v>43192</v>
      </c>
      <c r="D21" s="75" t="s">
        <v>805</v>
      </c>
      <c r="E21" s="115">
        <v>1010001112577</v>
      </c>
      <c r="F21" s="43" t="s">
        <v>652</v>
      </c>
      <c r="G21" s="43" t="s">
        <v>270</v>
      </c>
      <c r="H21" s="119" t="s">
        <v>806</v>
      </c>
      <c r="I21" s="80" t="s">
        <v>60</v>
      </c>
      <c r="J21" s="117">
        <v>1</v>
      </c>
      <c r="K21" s="75" t="s">
        <v>807</v>
      </c>
      <c r="L21" s="53"/>
    </row>
    <row r="22" spans="1:12" s="13" customFormat="1" ht="99" customHeight="1">
      <c r="A22" s="75" t="s">
        <v>808</v>
      </c>
      <c r="B22" s="75" t="s">
        <v>767</v>
      </c>
      <c r="C22" s="76">
        <v>43207</v>
      </c>
      <c r="D22" s="75" t="s">
        <v>809</v>
      </c>
      <c r="E22" s="115">
        <v>9020001085625</v>
      </c>
      <c r="F22" s="43" t="s">
        <v>652</v>
      </c>
      <c r="G22" s="43" t="s">
        <v>270</v>
      </c>
      <c r="H22" s="129">
        <v>8569638</v>
      </c>
      <c r="I22" s="80" t="s">
        <v>60</v>
      </c>
      <c r="J22" s="117">
        <v>4</v>
      </c>
      <c r="K22" s="125"/>
      <c r="L22" s="53"/>
    </row>
    <row r="23" spans="1:12" s="13" customFormat="1" ht="99" customHeight="1">
      <c r="A23" s="75" t="s">
        <v>810</v>
      </c>
      <c r="B23" s="75" t="s">
        <v>767</v>
      </c>
      <c r="C23" s="76">
        <v>43207</v>
      </c>
      <c r="D23" s="75" t="s">
        <v>809</v>
      </c>
      <c r="E23" s="115">
        <v>9020001085625</v>
      </c>
      <c r="F23" s="43" t="s">
        <v>652</v>
      </c>
      <c r="G23" s="43" t="s">
        <v>270</v>
      </c>
      <c r="H23" s="130">
        <v>8569638</v>
      </c>
      <c r="I23" s="80" t="s">
        <v>60</v>
      </c>
      <c r="J23" s="117">
        <v>2</v>
      </c>
      <c r="K23" s="125"/>
      <c r="L23" s="53"/>
    </row>
    <row r="24" spans="1:12" s="13" customFormat="1" ht="99" customHeight="1">
      <c r="A24" s="75" t="s">
        <v>811</v>
      </c>
      <c r="B24" s="75" t="s">
        <v>767</v>
      </c>
      <c r="C24" s="76">
        <v>43192</v>
      </c>
      <c r="D24" s="75" t="s">
        <v>812</v>
      </c>
      <c r="E24" s="115">
        <v>8012401024189</v>
      </c>
      <c r="F24" s="43" t="s">
        <v>652</v>
      </c>
      <c r="G24" s="43" t="s">
        <v>270</v>
      </c>
      <c r="H24" s="130">
        <v>1467612</v>
      </c>
      <c r="I24" s="80" t="s">
        <v>60</v>
      </c>
      <c r="J24" s="117">
        <v>2</v>
      </c>
      <c r="K24" s="125"/>
      <c r="L24" s="53"/>
    </row>
    <row r="25" spans="1:12" s="13" customFormat="1" ht="99" customHeight="1">
      <c r="A25" s="75" t="s">
        <v>813</v>
      </c>
      <c r="B25" s="75" t="s">
        <v>767</v>
      </c>
      <c r="C25" s="76">
        <v>43217</v>
      </c>
      <c r="D25" s="75" t="s">
        <v>814</v>
      </c>
      <c r="E25" s="115">
        <v>7020001055885</v>
      </c>
      <c r="F25" s="43" t="s">
        <v>652</v>
      </c>
      <c r="G25" s="43" t="s">
        <v>270</v>
      </c>
      <c r="H25" s="122" t="s">
        <v>815</v>
      </c>
      <c r="I25" s="80" t="s">
        <v>60</v>
      </c>
      <c r="J25" s="117">
        <v>2</v>
      </c>
      <c r="K25" s="75" t="s">
        <v>816</v>
      </c>
      <c r="L25" s="53"/>
    </row>
    <row r="26" spans="1:12" s="13" customFormat="1" ht="99" customHeight="1">
      <c r="A26" s="75" t="s">
        <v>817</v>
      </c>
      <c r="B26" s="75" t="s">
        <v>818</v>
      </c>
      <c r="C26" s="76">
        <v>43192</v>
      </c>
      <c r="D26" s="75" t="s">
        <v>819</v>
      </c>
      <c r="E26" s="115">
        <v>5370001003340</v>
      </c>
      <c r="F26" s="43" t="s">
        <v>652</v>
      </c>
      <c r="G26" s="43" t="s">
        <v>270</v>
      </c>
      <c r="H26" s="120" t="s">
        <v>820</v>
      </c>
      <c r="I26" s="80" t="s">
        <v>60</v>
      </c>
      <c r="J26" s="117">
        <v>2</v>
      </c>
      <c r="K26" s="75" t="s">
        <v>821</v>
      </c>
      <c r="L26" s="53"/>
    </row>
    <row r="27" spans="1:12" s="13" customFormat="1" ht="99" customHeight="1">
      <c r="A27" s="75" t="s">
        <v>822</v>
      </c>
      <c r="B27" s="75" t="s">
        <v>818</v>
      </c>
      <c r="C27" s="76">
        <v>43192</v>
      </c>
      <c r="D27" s="75" t="s">
        <v>823</v>
      </c>
      <c r="E27" s="115">
        <v>3010401016070</v>
      </c>
      <c r="F27" s="43" t="s">
        <v>652</v>
      </c>
      <c r="G27" s="43" t="s">
        <v>270</v>
      </c>
      <c r="H27" s="130">
        <v>6837696</v>
      </c>
      <c r="I27" s="80" t="s">
        <v>60</v>
      </c>
      <c r="J27" s="117">
        <v>1</v>
      </c>
      <c r="K27" s="125"/>
      <c r="L27" s="53"/>
    </row>
    <row r="28" spans="1:12" s="13" customFormat="1" ht="99" customHeight="1">
      <c r="A28" s="75" t="s">
        <v>824</v>
      </c>
      <c r="B28" s="75" t="s">
        <v>825</v>
      </c>
      <c r="C28" s="76">
        <v>43192</v>
      </c>
      <c r="D28" s="75" t="s">
        <v>826</v>
      </c>
      <c r="E28" s="115">
        <v>4020001026030</v>
      </c>
      <c r="F28" s="43" t="s">
        <v>652</v>
      </c>
      <c r="G28" s="43" t="s">
        <v>270</v>
      </c>
      <c r="H28" s="131">
        <v>10604520</v>
      </c>
      <c r="I28" s="80" t="s">
        <v>60</v>
      </c>
      <c r="J28" s="117">
        <v>2</v>
      </c>
      <c r="K28" s="125"/>
      <c r="L28" s="53"/>
    </row>
    <row r="29" spans="1:12" s="13" customFormat="1" ht="99" customHeight="1">
      <c r="A29" s="75" t="s">
        <v>827</v>
      </c>
      <c r="B29" s="75" t="s">
        <v>825</v>
      </c>
      <c r="C29" s="76">
        <v>43192</v>
      </c>
      <c r="D29" s="75" t="s">
        <v>828</v>
      </c>
      <c r="E29" s="115">
        <v>9010401077495</v>
      </c>
      <c r="F29" s="43" t="s">
        <v>652</v>
      </c>
      <c r="G29" s="43" t="s">
        <v>270</v>
      </c>
      <c r="H29" s="131">
        <v>4861600</v>
      </c>
      <c r="I29" s="80" t="s">
        <v>60</v>
      </c>
      <c r="J29" s="117">
        <v>2</v>
      </c>
      <c r="K29" s="75" t="s">
        <v>829</v>
      </c>
      <c r="L29" s="53"/>
    </row>
    <row r="30" spans="1:12" s="13" customFormat="1" ht="99" customHeight="1">
      <c r="A30" s="75" t="s">
        <v>830</v>
      </c>
      <c r="B30" s="75" t="s">
        <v>825</v>
      </c>
      <c r="C30" s="76">
        <v>43192</v>
      </c>
      <c r="D30" s="75" t="s">
        <v>831</v>
      </c>
      <c r="E30" s="115">
        <v>4040001013464</v>
      </c>
      <c r="F30" s="43" t="s">
        <v>652</v>
      </c>
      <c r="G30" s="43" t="s">
        <v>270</v>
      </c>
      <c r="H30" s="130">
        <v>2654208</v>
      </c>
      <c r="I30" s="80" t="s">
        <v>60</v>
      </c>
      <c r="J30" s="117">
        <v>2</v>
      </c>
      <c r="K30" s="125"/>
      <c r="L30" s="53"/>
    </row>
    <row r="31" spans="1:12" s="13" customFormat="1" ht="99" customHeight="1">
      <c r="A31" s="75" t="s">
        <v>832</v>
      </c>
      <c r="B31" s="75" t="s">
        <v>833</v>
      </c>
      <c r="C31" s="76">
        <v>43192</v>
      </c>
      <c r="D31" s="75" t="s">
        <v>834</v>
      </c>
      <c r="E31" s="115">
        <v>7380001000401</v>
      </c>
      <c r="F31" s="43" t="s">
        <v>652</v>
      </c>
      <c r="G31" s="43" t="s">
        <v>270</v>
      </c>
      <c r="H31" s="130">
        <v>41718037</v>
      </c>
      <c r="I31" s="80" t="s">
        <v>60</v>
      </c>
      <c r="J31" s="117">
        <v>2</v>
      </c>
      <c r="K31" s="75" t="s">
        <v>835</v>
      </c>
      <c r="L31" s="53"/>
    </row>
    <row r="32" spans="1:12" s="13" customFormat="1" ht="99" customHeight="1">
      <c r="A32" s="75" t="s">
        <v>836</v>
      </c>
      <c r="B32" s="75" t="s">
        <v>837</v>
      </c>
      <c r="C32" s="76">
        <v>43192</v>
      </c>
      <c r="D32" s="75" t="s">
        <v>838</v>
      </c>
      <c r="E32" s="115">
        <v>6370001007035</v>
      </c>
      <c r="F32" s="43" t="s">
        <v>652</v>
      </c>
      <c r="G32" s="43" t="s">
        <v>270</v>
      </c>
      <c r="H32" s="130">
        <v>7401468</v>
      </c>
      <c r="I32" s="80" t="s">
        <v>60</v>
      </c>
      <c r="J32" s="117">
        <v>2</v>
      </c>
      <c r="K32" s="75" t="s">
        <v>839</v>
      </c>
      <c r="L32" s="53"/>
    </row>
    <row r="33" spans="1:12" s="13" customFormat="1" ht="99" customHeight="1">
      <c r="A33" s="75" t="s">
        <v>840</v>
      </c>
      <c r="B33" s="75" t="s">
        <v>825</v>
      </c>
      <c r="C33" s="76">
        <v>43192</v>
      </c>
      <c r="D33" s="75" t="s">
        <v>841</v>
      </c>
      <c r="E33" s="115">
        <v>6020001038899</v>
      </c>
      <c r="F33" s="43" t="s">
        <v>652</v>
      </c>
      <c r="G33" s="43" t="s">
        <v>270</v>
      </c>
      <c r="H33" s="122" t="s">
        <v>842</v>
      </c>
      <c r="I33" s="80" t="s">
        <v>60</v>
      </c>
      <c r="J33" s="117">
        <v>1</v>
      </c>
      <c r="K33" s="75" t="s">
        <v>843</v>
      </c>
      <c r="L33" s="53"/>
    </row>
    <row r="34" spans="1:12" s="13" customFormat="1" ht="99" customHeight="1">
      <c r="A34" s="75" t="s">
        <v>844</v>
      </c>
      <c r="B34" s="75" t="s">
        <v>845</v>
      </c>
      <c r="C34" s="76">
        <v>43192</v>
      </c>
      <c r="D34" s="75" t="s">
        <v>846</v>
      </c>
      <c r="E34" s="115">
        <v>1040002096420</v>
      </c>
      <c r="F34" s="43" t="s">
        <v>652</v>
      </c>
      <c r="G34" s="43" t="s">
        <v>270</v>
      </c>
      <c r="H34" s="130">
        <v>731426</v>
      </c>
      <c r="I34" s="80" t="s">
        <v>60</v>
      </c>
      <c r="J34" s="117">
        <v>2</v>
      </c>
      <c r="K34" s="75" t="s">
        <v>847</v>
      </c>
      <c r="L34" s="53"/>
    </row>
    <row r="35" spans="1:12" s="13" customFormat="1" ht="99" customHeight="1">
      <c r="A35" s="75" t="s">
        <v>848</v>
      </c>
      <c r="B35" s="75" t="s">
        <v>837</v>
      </c>
      <c r="C35" s="76">
        <v>43192</v>
      </c>
      <c r="D35" s="75" t="s">
        <v>849</v>
      </c>
      <c r="E35" s="115">
        <v>3370802000232</v>
      </c>
      <c r="F35" s="43" t="s">
        <v>652</v>
      </c>
      <c r="G35" s="43" t="s">
        <v>270</v>
      </c>
      <c r="H35" s="130">
        <v>6100704</v>
      </c>
      <c r="I35" s="80" t="s">
        <v>60</v>
      </c>
      <c r="J35" s="117">
        <v>3</v>
      </c>
      <c r="K35" s="75" t="s">
        <v>850</v>
      </c>
      <c r="L35" s="53"/>
    </row>
    <row r="36" spans="1:12" s="13" customFormat="1" ht="99" customHeight="1">
      <c r="A36" s="75" t="s">
        <v>851</v>
      </c>
      <c r="B36" s="75" t="s">
        <v>852</v>
      </c>
      <c r="C36" s="76">
        <v>43192</v>
      </c>
      <c r="D36" s="75" t="s">
        <v>853</v>
      </c>
      <c r="E36" s="115">
        <v>1040002096420</v>
      </c>
      <c r="F36" s="43" t="s">
        <v>652</v>
      </c>
      <c r="G36" s="43" t="s">
        <v>270</v>
      </c>
      <c r="H36" s="130">
        <v>643818</v>
      </c>
      <c r="I36" s="80" t="s">
        <v>60</v>
      </c>
      <c r="J36" s="117">
        <v>1</v>
      </c>
      <c r="K36" s="75" t="s">
        <v>854</v>
      </c>
      <c r="L36" s="53"/>
    </row>
    <row r="37" spans="1:12" s="13" customFormat="1" ht="99" customHeight="1">
      <c r="A37" s="75" t="s">
        <v>855</v>
      </c>
      <c r="B37" s="75" t="s">
        <v>825</v>
      </c>
      <c r="C37" s="76">
        <v>43192</v>
      </c>
      <c r="D37" s="75" t="s">
        <v>856</v>
      </c>
      <c r="E37" s="115">
        <v>5011101016788</v>
      </c>
      <c r="F37" s="43" t="s">
        <v>652</v>
      </c>
      <c r="G37" s="43" t="s">
        <v>270</v>
      </c>
      <c r="H37" s="130">
        <v>10915560</v>
      </c>
      <c r="I37" s="80" t="s">
        <v>60</v>
      </c>
      <c r="J37" s="117">
        <v>2</v>
      </c>
      <c r="K37" s="125"/>
      <c r="L37" s="53"/>
    </row>
    <row r="38" spans="1:12" s="13" customFormat="1" ht="99" customHeight="1">
      <c r="A38" s="75" t="s">
        <v>857</v>
      </c>
      <c r="B38" s="75" t="s">
        <v>858</v>
      </c>
      <c r="C38" s="76">
        <v>43192</v>
      </c>
      <c r="D38" s="75" t="s">
        <v>853</v>
      </c>
      <c r="E38" s="115">
        <v>1040002096420</v>
      </c>
      <c r="F38" s="43" t="s">
        <v>652</v>
      </c>
      <c r="G38" s="43" t="s">
        <v>270</v>
      </c>
      <c r="H38" s="132">
        <v>2102620</v>
      </c>
      <c r="I38" s="80" t="s">
        <v>60</v>
      </c>
      <c r="J38" s="117">
        <v>3</v>
      </c>
      <c r="K38" s="75" t="s">
        <v>859</v>
      </c>
      <c r="L38" s="53"/>
    </row>
    <row r="39" spans="1:12" s="13" customFormat="1" ht="99" customHeight="1">
      <c r="A39" s="75" t="s">
        <v>860</v>
      </c>
      <c r="B39" s="75" t="s">
        <v>861</v>
      </c>
      <c r="C39" s="76">
        <v>43192</v>
      </c>
      <c r="D39" s="75" t="s">
        <v>853</v>
      </c>
      <c r="E39" s="115">
        <v>1040002096420</v>
      </c>
      <c r="F39" s="43" t="s">
        <v>652</v>
      </c>
      <c r="G39" s="43" t="s">
        <v>270</v>
      </c>
      <c r="H39" s="116">
        <v>1879813</v>
      </c>
      <c r="I39" s="80" t="s">
        <v>60</v>
      </c>
      <c r="J39" s="117">
        <v>2</v>
      </c>
      <c r="K39" s="75" t="s">
        <v>862</v>
      </c>
      <c r="L39" s="53"/>
    </row>
    <row r="40" spans="1:12" s="13" customFormat="1" ht="99" customHeight="1">
      <c r="A40" s="75" t="s">
        <v>863</v>
      </c>
      <c r="B40" s="75" t="s">
        <v>825</v>
      </c>
      <c r="C40" s="76">
        <v>43210</v>
      </c>
      <c r="D40" s="75" t="s">
        <v>864</v>
      </c>
      <c r="E40" s="115">
        <v>6180301013396</v>
      </c>
      <c r="F40" s="43" t="s">
        <v>865</v>
      </c>
      <c r="G40" s="43" t="s">
        <v>270</v>
      </c>
      <c r="H40" s="116">
        <v>1940226</v>
      </c>
      <c r="I40" s="80" t="s">
        <v>60</v>
      </c>
      <c r="J40" s="117">
        <v>1</v>
      </c>
      <c r="K40" s="75"/>
      <c r="L40" s="53"/>
    </row>
    <row r="41" spans="1:12" s="13" customFormat="1" ht="99" customHeight="1">
      <c r="A41" s="75" t="s">
        <v>866</v>
      </c>
      <c r="B41" s="75" t="s">
        <v>825</v>
      </c>
      <c r="C41" s="76">
        <v>43210</v>
      </c>
      <c r="D41" s="75" t="s">
        <v>864</v>
      </c>
      <c r="E41" s="115">
        <v>6180301013396</v>
      </c>
      <c r="F41" s="43" t="s">
        <v>865</v>
      </c>
      <c r="G41" s="43" t="s">
        <v>270</v>
      </c>
      <c r="H41" s="133">
        <v>2150779</v>
      </c>
      <c r="I41" s="80" t="s">
        <v>60</v>
      </c>
      <c r="J41" s="117">
        <v>2</v>
      </c>
      <c r="K41" s="125"/>
      <c r="L41" s="53"/>
    </row>
    <row r="42" spans="1:12" s="13" customFormat="1" ht="99" customHeight="1">
      <c r="A42" s="75" t="s">
        <v>867</v>
      </c>
      <c r="B42" s="75" t="s">
        <v>818</v>
      </c>
      <c r="C42" s="76">
        <v>43192</v>
      </c>
      <c r="D42" s="75" t="s">
        <v>868</v>
      </c>
      <c r="E42" s="134">
        <v>9020001029598</v>
      </c>
      <c r="F42" s="43" t="s">
        <v>652</v>
      </c>
      <c r="G42" s="43" t="s">
        <v>270</v>
      </c>
      <c r="H42" s="122" t="s">
        <v>869</v>
      </c>
      <c r="I42" s="80" t="s">
        <v>60</v>
      </c>
      <c r="J42" s="117">
        <v>1</v>
      </c>
      <c r="K42" s="75" t="s">
        <v>870</v>
      </c>
      <c r="L42" s="53"/>
    </row>
    <row r="43" spans="1:12" s="13" customFormat="1" ht="99" customHeight="1">
      <c r="A43" s="75" t="s">
        <v>871</v>
      </c>
      <c r="B43" s="75" t="s">
        <v>818</v>
      </c>
      <c r="C43" s="76">
        <v>43192</v>
      </c>
      <c r="D43" s="75" t="s">
        <v>872</v>
      </c>
      <c r="E43" s="134">
        <v>9050001020331</v>
      </c>
      <c r="F43" s="43" t="s">
        <v>652</v>
      </c>
      <c r="G43" s="43" t="s">
        <v>270</v>
      </c>
      <c r="H43" s="122" t="s">
        <v>873</v>
      </c>
      <c r="I43" s="80" t="s">
        <v>60</v>
      </c>
      <c r="J43" s="117">
        <v>2</v>
      </c>
      <c r="K43" s="75" t="s">
        <v>874</v>
      </c>
      <c r="L43" s="53"/>
    </row>
    <row r="44" spans="1:12" s="13" customFormat="1" ht="99" customHeight="1">
      <c r="A44" s="75" t="s">
        <v>875</v>
      </c>
      <c r="B44" s="75" t="s">
        <v>818</v>
      </c>
      <c r="C44" s="76">
        <v>43192</v>
      </c>
      <c r="D44" s="75" t="s">
        <v>876</v>
      </c>
      <c r="E44" s="115">
        <v>3370601000359</v>
      </c>
      <c r="F44" s="43" t="s">
        <v>652</v>
      </c>
      <c r="G44" s="43" t="s">
        <v>270</v>
      </c>
      <c r="H44" s="122" t="s">
        <v>877</v>
      </c>
      <c r="I44" s="80" t="s">
        <v>60</v>
      </c>
      <c r="J44" s="117">
        <v>2</v>
      </c>
      <c r="K44" s="75" t="s">
        <v>878</v>
      </c>
      <c r="L44" s="53"/>
    </row>
    <row r="45" spans="1:12" s="13" customFormat="1" ht="99" customHeight="1">
      <c r="A45" s="75" t="s">
        <v>879</v>
      </c>
      <c r="B45" s="75" t="s">
        <v>825</v>
      </c>
      <c r="C45" s="76">
        <v>43192</v>
      </c>
      <c r="D45" s="75" t="s">
        <v>880</v>
      </c>
      <c r="E45" s="115">
        <v>4020001045609</v>
      </c>
      <c r="F45" s="43" t="s">
        <v>652</v>
      </c>
      <c r="G45" s="43" t="s">
        <v>270</v>
      </c>
      <c r="H45" s="130">
        <v>3121200</v>
      </c>
      <c r="I45" s="80" t="s">
        <v>60</v>
      </c>
      <c r="J45" s="117">
        <v>2</v>
      </c>
      <c r="K45" s="125"/>
      <c r="L45" s="53"/>
    </row>
    <row r="46" spans="1:12" s="13" customFormat="1" ht="99" customHeight="1">
      <c r="A46" s="75" t="s">
        <v>881</v>
      </c>
      <c r="B46" s="75" t="s">
        <v>882</v>
      </c>
      <c r="C46" s="76">
        <v>43192</v>
      </c>
      <c r="D46" s="75" t="s">
        <v>883</v>
      </c>
      <c r="E46" s="115">
        <v>6370001021309</v>
      </c>
      <c r="F46" s="43" t="s">
        <v>652</v>
      </c>
      <c r="G46" s="43" t="s">
        <v>270</v>
      </c>
      <c r="H46" s="130">
        <v>6743930</v>
      </c>
      <c r="I46" s="80" t="s">
        <v>60</v>
      </c>
      <c r="J46" s="117">
        <v>3</v>
      </c>
      <c r="K46" s="75" t="s">
        <v>884</v>
      </c>
      <c r="L46" s="53"/>
    </row>
    <row r="47" spans="1:12" s="13" customFormat="1" ht="99" customHeight="1">
      <c r="A47" s="75" t="s">
        <v>885</v>
      </c>
      <c r="B47" s="75" t="s">
        <v>825</v>
      </c>
      <c r="C47" s="76">
        <v>43192</v>
      </c>
      <c r="D47" s="75" t="s">
        <v>886</v>
      </c>
      <c r="E47" s="115">
        <v>9120001085532</v>
      </c>
      <c r="F47" s="43" t="s">
        <v>652</v>
      </c>
      <c r="G47" s="43" t="s">
        <v>270</v>
      </c>
      <c r="H47" s="132">
        <v>3574800</v>
      </c>
      <c r="I47" s="80" t="s">
        <v>60</v>
      </c>
      <c r="J47" s="117">
        <v>1</v>
      </c>
      <c r="K47" s="125"/>
      <c r="L47" s="53"/>
    </row>
    <row r="48" spans="1:12" s="13" customFormat="1" ht="99" customHeight="1">
      <c r="A48" s="75" t="s">
        <v>887</v>
      </c>
      <c r="B48" s="75" t="s">
        <v>858</v>
      </c>
      <c r="C48" s="76">
        <v>43192</v>
      </c>
      <c r="D48" s="75" t="s">
        <v>888</v>
      </c>
      <c r="E48" s="115">
        <v>2120101046531</v>
      </c>
      <c r="F48" s="43" t="s">
        <v>652</v>
      </c>
      <c r="G48" s="43" t="s">
        <v>270</v>
      </c>
      <c r="H48" s="116">
        <v>2939505</v>
      </c>
      <c r="I48" s="80" t="s">
        <v>60</v>
      </c>
      <c r="J48" s="117">
        <v>4</v>
      </c>
      <c r="K48" s="75" t="s">
        <v>889</v>
      </c>
      <c r="L48" s="53"/>
    </row>
    <row r="49" spans="1:12" s="13" customFormat="1" ht="99" customHeight="1">
      <c r="A49" s="75" t="s">
        <v>890</v>
      </c>
      <c r="B49" s="75" t="s">
        <v>891</v>
      </c>
      <c r="C49" s="76">
        <v>43252</v>
      </c>
      <c r="D49" s="75" t="s">
        <v>892</v>
      </c>
      <c r="E49" s="134">
        <v>6020001040698</v>
      </c>
      <c r="F49" s="43" t="s">
        <v>652</v>
      </c>
      <c r="G49" s="43" t="s">
        <v>270</v>
      </c>
      <c r="H49" s="130">
        <v>2775600</v>
      </c>
      <c r="I49" s="80" t="s">
        <v>60</v>
      </c>
      <c r="J49" s="117">
        <v>2</v>
      </c>
      <c r="K49" s="75"/>
      <c r="L49" s="53"/>
    </row>
    <row r="50" spans="1:12" s="13" customFormat="1" ht="99" customHeight="1">
      <c r="A50" s="75" t="s">
        <v>893</v>
      </c>
      <c r="B50" s="75" t="s">
        <v>767</v>
      </c>
      <c r="C50" s="76">
        <v>43273</v>
      </c>
      <c r="D50" s="75" t="s">
        <v>894</v>
      </c>
      <c r="E50" s="134">
        <v>1080001000684</v>
      </c>
      <c r="F50" s="43" t="s">
        <v>652</v>
      </c>
      <c r="G50" s="43" t="s">
        <v>270</v>
      </c>
      <c r="H50" s="130">
        <v>2767510</v>
      </c>
      <c r="I50" s="80" t="s">
        <v>60</v>
      </c>
      <c r="J50" s="117">
        <v>4</v>
      </c>
      <c r="K50" s="75"/>
      <c r="L50" s="53"/>
    </row>
    <row r="51" spans="1:12" s="13" customFormat="1" ht="99" customHeight="1">
      <c r="A51" s="75" t="s">
        <v>895</v>
      </c>
      <c r="B51" s="75" t="s">
        <v>767</v>
      </c>
      <c r="C51" s="76">
        <v>43278</v>
      </c>
      <c r="D51" s="75" t="s">
        <v>896</v>
      </c>
      <c r="E51" s="134">
        <v>5020001072461</v>
      </c>
      <c r="F51" s="43" t="s">
        <v>652</v>
      </c>
      <c r="G51" s="43" t="s">
        <v>270</v>
      </c>
      <c r="H51" s="122" t="s">
        <v>897</v>
      </c>
      <c r="I51" s="80" t="s">
        <v>60</v>
      </c>
      <c r="J51" s="117">
        <v>3</v>
      </c>
      <c r="K51" s="75" t="s">
        <v>898</v>
      </c>
      <c r="L51" s="53"/>
    </row>
    <row r="53" spans="1:11" ht="13.5">
      <c r="A53" s="313" t="s">
        <v>13</v>
      </c>
      <c r="B53" s="313"/>
      <c r="C53" s="313"/>
      <c r="D53" s="313"/>
      <c r="E53" s="313"/>
      <c r="F53" s="313"/>
      <c r="G53" s="313"/>
      <c r="H53" s="313"/>
      <c r="I53" s="313"/>
      <c r="J53" s="319"/>
      <c r="K53" s="313"/>
    </row>
    <row r="54" spans="1:11" ht="13.5">
      <c r="A54" s="32" t="s">
        <v>12</v>
      </c>
      <c r="B54" s="66"/>
      <c r="D54" s="32"/>
      <c r="E54" s="32"/>
      <c r="F54" s="32"/>
      <c r="G54" s="66"/>
      <c r="H54" s="32"/>
      <c r="I54" s="32"/>
      <c r="K54" s="32"/>
    </row>
  </sheetData>
  <sheetProtection/>
  <autoFilter ref="A5:K51"/>
  <mergeCells count="3">
    <mergeCell ref="A2:K2"/>
    <mergeCell ref="F4:K4"/>
    <mergeCell ref="A53:K53"/>
  </mergeCells>
  <conditionalFormatting sqref="D18 B6:B51">
    <cfRule type="expression" priority="20" dxfId="0">
      <formula>AND(COUNTIF($AB6,"*分担契約*"),NOT(COUNTIF($E6,"*ほか*")))</formula>
    </cfRule>
  </conditionalFormatting>
  <dataValidations count="3">
    <dataValidation errorStyle="information" type="date" allowBlank="1" showInputMessage="1" showErrorMessage="1" prompt="平成30年4月1日の形式で入力する。" sqref="C6:C10 C12:C51">
      <formula1>43191</formula1>
      <formula2>43555</formula2>
    </dataValidation>
    <dataValidation allowBlank="1" showInputMessage="1" showErrorMessage="1" imeMode="halfAlpha" sqref="E7:E8 E29 E11:E27 E40:E41 E44:E48"/>
    <dataValidation allowBlank="1" showInputMessage="1" showErrorMessage="1" promptTitle="入力方法" prompt="半角数字で入力して下さい。" errorTitle="参考" error="半角数字で入力して下さい。" imeMode="halfAlpha" sqref="H39:H40 H28 H19:H20 H11 H6:H7 H48"/>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66"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67"/>
  <sheetViews>
    <sheetView view="pageBreakPreview" zoomScaleSheetLayoutView="100" workbookViewId="0" topLeftCell="A4">
      <pane xSplit="1" ySplit="2" topLeftCell="B6" activePane="bottomRight" state="frozen"/>
      <selection pane="topLeft" activeCell="C14" sqref="C14"/>
      <selection pane="topRight" activeCell="C14" sqref="C14"/>
      <selection pane="bottomLeft" activeCell="C14" sqref="C14"/>
      <selection pane="bottomRight" activeCell="M7" sqref="M7"/>
    </sheetView>
  </sheetViews>
  <sheetFormatPr defaultColWidth="9.00390625" defaultRowHeight="13.5"/>
  <cols>
    <col min="1" max="1" width="25.25390625" style="11" customWidth="1"/>
    <col min="2" max="2" width="28.50390625" style="68" customWidth="1"/>
    <col min="3" max="3" width="16.375" style="11" customWidth="1"/>
    <col min="4" max="4" width="26.00390625" style="11" customWidth="1"/>
    <col min="5" max="5" width="16.125" style="11" customWidth="1"/>
    <col min="6" max="6" width="35.75390625" style="11" customWidth="1"/>
    <col min="7" max="7" width="16.50390625" style="68" customWidth="1"/>
    <col min="8" max="8" width="15.50390625" style="68" customWidth="1"/>
    <col min="9" max="9" width="8.375" style="36" customWidth="1"/>
    <col min="10" max="10" width="8.125" style="11" customWidth="1"/>
    <col min="11" max="11" width="8.75390625" style="11" customWidth="1"/>
    <col min="12" max="12" width="11.75390625" style="11" customWidth="1"/>
    <col min="13" max="13" width="9.00390625" style="68" customWidth="1"/>
    <col min="14" max="16384" width="9.00390625" style="11" customWidth="1"/>
  </cols>
  <sheetData>
    <row r="1" ht="13.5">
      <c r="A1" s="10" t="s">
        <v>28</v>
      </c>
    </row>
    <row r="2" spans="1:12" ht="13.5">
      <c r="A2" s="285" t="s">
        <v>29</v>
      </c>
      <c r="B2" s="285"/>
      <c r="C2" s="285"/>
      <c r="D2" s="285"/>
      <c r="E2" s="285"/>
      <c r="F2" s="285"/>
      <c r="G2" s="285"/>
      <c r="H2" s="285"/>
      <c r="I2" s="285"/>
      <c r="J2" s="285"/>
      <c r="K2" s="285"/>
      <c r="L2" s="285"/>
    </row>
    <row r="4" spans="1:13" ht="21" customHeight="1">
      <c r="A4" s="10" t="str">
        <f>'横浜別記様式 4（競争入札（物品役務等））'!A4</f>
        <v>（部局名：横浜税関）</v>
      </c>
      <c r="B4" s="85"/>
      <c r="C4" s="10"/>
      <c r="D4" s="10"/>
      <c r="E4" s="10"/>
      <c r="F4" s="316" t="str">
        <f>'横浜別記様式 4（競争入札（物品役務等））'!F4:K4</f>
        <v>（審議対象期間　平成30年4月1日～平成30年6月30日）</v>
      </c>
      <c r="G4" s="316"/>
      <c r="H4" s="316"/>
      <c r="I4" s="316"/>
      <c r="J4" s="316"/>
      <c r="K4" s="316"/>
      <c r="L4" s="316"/>
      <c r="M4" s="20"/>
    </row>
    <row r="5" spans="1:12" s="13" customFormat="1" ht="47.25" customHeight="1">
      <c r="A5" s="59" t="s">
        <v>6</v>
      </c>
      <c r="B5" s="59" t="s">
        <v>2</v>
      </c>
      <c r="C5" s="59" t="s">
        <v>5</v>
      </c>
      <c r="D5" s="59" t="s">
        <v>7</v>
      </c>
      <c r="E5" s="59" t="s">
        <v>59</v>
      </c>
      <c r="F5" s="59" t="s">
        <v>30</v>
      </c>
      <c r="G5" s="59" t="s">
        <v>8</v>
      </c>
      <c r="H5" s="59" t="s">
        <v>3</v>
      </c>
      <c r="I5" s="135" t="s">
        <v>9</v>
      </c>
      <c r="J5" s="59" t="s">
        <v>55</v>
      </c>
      <c r="K5" s="59" t="s">
        <v>31</v>
      </c>
      <c r="L5" s="59" t="s">
        <v>4</v>
      </c>
    </row>
    <row r="6" spans="1:13" s="29" customFormat="1" ht="99" customHeight="1">
      <c r="A6" s="46" t="s">
        <v>899</v>
      </c>
      <c r="B6" s="44" t="s">
        <v>767</v>
      </c>
      <c r="C6" s="136">
        <v>43192</v>
      </c>
      <c r="D6" s="137" t="s">
        <v>900</v>
      </c>
      <c r="E6" s="49">
        <v>5010001134287</v>
      </c>
      <c r="F6" s="75" t="s">
        <v>61</v>
      </c>
      <c r="G6" s="52" t="s">
        <v>270</v>
      </c>
      <c r="H6" s="278" t="s">
        <v>901</v>
      </c>
      <c r="I6" s="80" t="s">
        <v>902</v>
      </c>
      <c r="J6" s="117">
        <v>1</v>
      </c>
      <c r="K6" s="138" t="s">
        <v>902</v>
      </c>
      <c r="L6" s="47" t="s">
        <v>903</v>
      </c>
      <c r="M6" s="98"/>
    </row>
    <row r="7" spans="1:13" s="29" customFormat="1" ht="99" customHeight="1">
      <c r="A7" s="42" t="s">
        <v>904</v>
      </c>
      <c r="B7" s="42" t="s">
        <v>767</v>
      </c>
      <c r="C7" s="45">
        <v>43192</v>
      </c>
      <c r="D7" s="42" t="s">
        <v>905</v>
      </c>
      <c r="E7" s="49">
        <v>6010405003434</v>
      </c>
      <c r="F7" s="75" t="s">
        <v>906</v>
      </c>
      <c r="G7" s="276">
        <v>1395741</v>
      </c>
      <c r="H7" s="278" t="s">
        <v>907</v>
      </c>
      <c r="I7" s="80">
        <v>1</v>
      </c>
      <c r="J7" s="117" t="s">
        <v>462</v>
      </c>
      <c r="K7" s="138" t="s">
        <v>902</v>
      </c>
      <c r="L7" s="48" t="s">
        <v>908</v>
      </c>
      <c r="M7" s="98"/>
    </row>
    <row r="8" spans="1:13" s="29" customFormat="1" ht="99" customHeight="1">
      <c r="A8" s="74" t="s">
        <v>909</v>
      </c>
      <c r="B8" s="42" t="s">
        <v>767</v>
      </c>
      <c r="C8" s="76">
        <v>43192</v>
      </c>
      <c r="D8" s="139" t="s">
        <v>910</v>
      </c>
      <c r="E8" s="140" t="s">
        <v>911</v>
      </c>
      <c r="F8" s="75" t="s">
        <v>61</v>
      </c>
      <c r="G8" s="52" t="s">
        <v>270</v>
      </c>
      <c r="H8" s="279">
        <v>150590880</v>
      </c>
      <c r="I8" s="80" t="s">
        <v>902</v>
      </c>
      <c r="J8" s="117">
        <v>1</v>
      </c>
      <c r="K8" s="138" t="s">
        <v>902</v>
      </c>
      <c r="L8" s="48"/>
      <c r="M8" s="98"/>
    </row>
    <row r="9" spans="1:13" s="29" customFormat="1" ht="99" customHeight="1">
      <c r="A9" s="74" t="s">
        <v>912</v>
      </c>
      <c r="B9" s="42" t="s">
        <v>767</v>
      </c>
      <c r="C9" s="76">
        <v>43196</v>
      </c>
      <c r="D9" s="139" t="s">
        <v>913</v>
      </c>
      <c r="E9" s="140">
        <v>5700150015680</v>
      </c>
      <c r="F9" s="75" t="s">
        <v>61</v>
      </c>
      <c r="G9" s="52" t="s">
        <v>270</v>
      </c>
      <c r="H9" s="279">
        <v>21902400</v>
      </c>
      <c r="I9" s="80" t="s">
        <v>902</v>
      </c>
      <c r="J9" s="117">
        <v>1</v>
      </c>
      <c r="K9" s="138" t="s">
        <v>914</v>
      </c>
      <c r="L9" s="48"/>
      <c r="M9" s="98"/>
    </row>
    <row r="10" spans="1:13" s="29" customFormat="1" ht="99" customHeight="1">
      <c r="A10" s="74" t="s">
        <v>915</v>
      </c>
      <c r="B10" s="42" t="s">
        <v>767</v>
      </c>
      <c r="C10" s="76">
        <v>43192</v>
      </c>
      <c r="D10" s="139" t="s">
        <v>916</v>
      </c>
      <c r="E10" s="140">
        <v>2010801012579</v>
      </c>
      <c r="F10" s="75" t="s">
        <v>61</v>
      </c>
      <c r="G10" s="52" t="s">
        <v>270</v>
      </c>
      <c r="H10" s="280">
        <v>1684432</v>
      </c>
      <c r="I10" s="80" t="s">
        <v>902</v>
      </c>
      <c r="J10" s="117">
        <v>1</v>
      </c>
      <c r="K10" s="138" t="s">
        <v>902</v>
      </c>
      <c r="L10" s="48"/>
      <c r="M10" s="98"/>
    </row>
    <row r="11" spans="1:13" s="29" customFormat="1" ht="99" customHeight="1">
      <c r="A11" s="74" t="s">
        <v>917</v>
      </c>
      <c r="B11" s="42" t="s">
        <v>861</v>
      </c>
      <c r="C11" s="76">
        <v>43192</v>
      </c>
      <c r="D11" s="139" t="s">
        <v>918</v>
      </c>
      <c r="E11" s="140">
        <v>1040002096420</v>
      </c>
      <c r="F11" s="75" t="s">
        <v>919</v>
      </c>
      <c r="G11" s="52" t="s">
        <v>270</v>
      </c>
      <c r="H11" s="279">
        <v>870488</v>
      </c>
      <c r="I11" s="80" t="s">
        <v>902</v>
      </c>
      <c r="J11" s="117">
        <v>2</v>
      </c>
      <c r="K11" s="138" t="s">
        <v>902</v>
      </c>
      <c r="L11" s="48" t="s">
        <v>920</v>
      </c>
      <c r="M11" s="98"/>
    </row>
    <row r="12" spans="1:13" s="29" customFormat="1" ht="99" customHeight="1">
      <c r="A12" s="74" t="s">
        <v>921</v>
      </c>
      <c r="B12" s="42" t="s">
        <v>891</v>
      </c>
      <c r="C12" s="76">
        <v>43192</v>
      </c>
      <c r="D12" s="139" t="s">
        <v>922</v>
      </c>
      <c r="E12" s="141" t="s">
        <v>461</v>
      </c>
      <c r="F12" s="75" t="s">
        <v>923</v>
      </c>
      <c r="G12" s="52" t="s">
        <v>924</v>
      </c>
      <c r="H12" s="158">
        <v>110697840</v>
      </c>
      <c r="I12" s="80" t="s">
        <v>902</v>
      </c>
      <c r="J12" s="117">
        <v>1</v>
      </c>
      <c r="K12" s="138" t="s">
        <v>914</v>
      </c>
      <c r="L12" s="48"/>
      <c r="M12" s="98"/>
    </row>
    <row r="13" spans="1:13" s="29" customFormat="1" ht="99" customHeight="1">
      <c r="A13" s="74" t="s">
        <v>925</v>
      </c>
      <c r="B13" s="42" t="s">
        <v>891</v>
      </c>
      <c r="C13" s="76">
        <v>43192</v>
      </c>
      <c r="D13" s="139" t="s">
        <v>926</v>
      </c>
      <c r="E13" s="140" t="s">
        <v>927</v>
      </c>
      <c r="F13" s="75" t="s">
        <v>923</v>
      </c>
      <c r="G13" s="52" t="s">
        <v>270</v>
      </c>
      <c r="H13" s="158">
        <v>181332000</v>
      </c>
      <c r="I13" s="80" t="s">
        <v>902</v>
      </c>
      <c r="J13" s="117">
        <v>1</v>
      </c>
      <c r="K13" s="138" t="s">
        <v>902</v>
      </c>
      <c r="L13" s="48"/>
      <c r="M13" s="98"/>
    </row>
    <row r="14" spans="1:13" s="29" customFormat="1" ht="99" customHeight="1">
      <c r="A14" s="74" t="s">
        <v>928</v>
      </c>
      <c r="B14" s="42" t="s">
        <v>891</v>
      </c>
      <c r="C14" s="76">
        <v>43192</v>
      </c>
      <c r="D14" s="139" t="s">
        <v>929</v>
      </c>
      <c r="E14" s="141" t="s">
        <v>461</v>
      </c>
      <c r="F14" s="75" t="s">
        <v>923</v>
      </c>
      <c r="G14" s="52" t="s">
        <v>270</v>
      </c>
      <c r="H14" s="158">
        <v>428075280</v>
      </c>
      <c r="I14" s="80" t="s">
        <v>902</v>
      </c>
      <c r="J14" s="117">
        <v>1</v>
      </c>
      <c r="K14" s="138" t="s">
        <v>902</v>
      </c>
      <c r="L14" s="48"/>
      <c r="M14" s="98"/>
    </row>
    <row r="15" spans="1:13" s="29" customFormat="1" ht="99" customHeight="1">
      <c r="A15" s="74" t="s">
        <v>930</v>
      </c>
      <c r="B15" s="42" t="s">
        <v>891</v>
      </c>
      <c r="C15" s="76">
        <v>43192</v>
      </c>
      <c r="D15" s="139" t="s">
        <v>931</v>
      </c>
      <c r="E15" s="140">
        <v>5030001060102</v>
      </c>
      <c r="F15" s="75" t="s">
        <v>932</v>
      </c>
      <c r="G15" s="277">
        <v>8368997</v>
      </c>
      <c r="H15" s="281">
        <v>8368997</v>
      </c>
      <c r="I15" s="80">
        <v>1</v>
      </c>
      <c r="J15" s="117" t="s">
        <v>462</v>
      </c>
      <c r="K15" s="138" t="s">
        <v>902</v>
      </c>
      <c r="L15" s="48"/>
      <c r="M15" s="98"/>
    </row>
    <row r="16" spans="1:13" s="29" customFormat="1" ht="99" customHeight="1">
      <c r="A16" s="74" t="s">
        <v>933</v>
      </c>
      <c r="B16" s="42" t="s">
        <v>891</v>
      </c>
      <c r="C16" s="76">
        <v>43192</v>
      </c>
      <c r="D16" s="139" t="s">
        <v>934</v>
      </c>
      <c r="E16" s="140">
        <v>7380001011621</v>
      </c>
      <c r="F16" s="75" t="s">
        <v>932</v>
      </c>
      <c r="G16" s="277">
        <v>43272273</v>
      </c>
      <c r="H16" s="158">
        <v>42018004</v>
      </c>
      <c r="I16" s="80">
        <v>0.971</v>
      </c>
      <c r="J16" s="117" t="s">
        <v>462</v>
      </c>
      <c r="K16" s="138" t="s">
        <v>902</v>
      </c>
      <c r="L16" s="48"/>
      <c r="M16" s="98"/>
    </row>
    <row r="17" spans="1:13" s="29" customFormat="1" ht="99" customHeight="1">
      <c r="A17" s="46" t="s">
        <v>935</v>
      </c>
      <c r="B17" s="44" t="s">
        <v>891</v>
      </c>
      <c r="C17" s="136">
        <v>43192</v>
      </c>
      <c r="D17" s="137" t="s">
        <v>936</v>
      </c>
      <c r="E17" s="49">
        <v>2050005000294</v>
      </c>
      <c r="F17" s="75" t="s">
        <v>932</v>
      </c>
      <c r="G17" s="277">
        <v>59004504</v>
      </c>
      <c r="H17" s="279">
        <v>59004504</v>
      </c>
      <c r="I17" s="80">
        <v>1</v>
      </c>
      <c r="J17" s="117" t="s">
        <v>462</v>
      </c>
      <c r="K17" s="138" t="s">
        <v>902</v>
      </c>
      <c r="L17" s="47"/>
      <c r="M17" s="98"/>
    </row>
    <row r="18" spans="1:13" s="29" customFormat="1" ht="99" customHeight="1">
      <c r="A18" s="42" t="s">
        <v>937</v>
      </c>
      <c r="B18" s="42" t="s">
        <v>891</v>
      </c>
      <c r="C18" s="45">
        <v>43192</v>
      </c>
      <c r="D18" s="42" t="s">
        <v>938</v>
      </c>
      <c r="E18" s="49">
        <v>1010001112577</v>
      </c>
      <c r="F18" s="75" t="s">
        <v>932</v>
      </c>
      <c r="G18" s="277">
        <v>4741092</v>
      </c>
      <c r="H18" s="279">
        <v>4741092</v>
      </c>
      <c r="I18" s="80">
        <v>1</v>
      </c>
      <c r="J18" s="117" t="s">
        <v>462</v>
      </c>
      <c r="K18" s="138" t="s">
        <v>902</v>
      </c>
      <c r="L18" s="48"/>
      <c r="M18" s="98"/>
    </row>
    <row r="19" spans="1:13" s="29" customFormat="1" ht="99" customHeight="1">
      <c r="A19" s="42" t="s">
        <v>939</v>
      </c>
      <c r="B19" s="42" t="s">
        <v>891</v>
      </c>
      <c r="C19" s="45">
        <v>43192</v>
      </c>
      <c r="D19" s="42" t="s">
        <v>940</v>
      </c>
      <c r="E19" s="49">
        <v>5000020142107</v>
      </c>
      <c r="F19" s="75" t="s">
        <v>932</v>
      </c>
      <c r="G19" s="277">
        <v>4879752</v>
      </c>
      <c r="H19" s="279">
        <v>4879752</v>
      </c>
      <c r="I19" s="80">
        <v>1</v>
      </c>
      <c r="J19" s="117" t="s">
        <v>462</v>
      </c>
      <c r="K19" s="138" t="s">
        <v>902</v>
      </c>
      <c r="L19" s="48"/>
      <c r="M19" s="98"/>
    </row>
    <row r="20" spans="1:13" s="29" customFormat="1" ht="99" customHeight="1">
      <c r="A20" s="74" t="s">
        <v>941</v>
      </c>
      <c r="B20" s="42" t="s">
        <v>891</v>
      </c>
      <c r="C20" s="76">
        <v>43192</v>
      </c>
      <c r="D20" s="139" t="s">
        <v>942</v>
      </c>
      <c r="E20" s="140">
        <v>8000020040002</v>
      </c>
      <c r="F20" s="75" t="s">
        <v>932</v>
      </c>
      <c r="G20" s="277">
        <v>16026450</v>
      </c>
      <c r="H20" s="279">
        <v>16026450</v>
      </c>
      <c r="I20" s="80">
        <v>1</v>
      </c>
      <c r="J20" s="117" t="s">
        <v>462</v>
      </c>
      <c r="K20" s="138" t="s">
        <v>914</v>
      </c>
      <c r="L20" s="48"/>
      <c r="M20" s="98"/>
    </row>
    <row r="21" spans="1:13" s="29" customFormat="1" ht="99" customHeight="1">
      <c r="A21" s="74" t="s">
        <v>943</v>
      </c>
      <c r="B21" s="42" t="s">
        <v>891</v>
      </c>
      <c r="C21" s="76">
        <v>43192</v>
      </c>
      <c r="D21" s="139" t="s">
        <v>944</v>
      </c>
      <c r="E21" s="140">
        <v>7000020141305</v>
      </c>
      <c r="F21" s="75" t="s">
        <v>932</v>
      </c>
      <c r="G21" s="277">
        <v>3283380</v>
      </c>
      <c r="H21" s="279">
        <v>3283380</v>
      </c>
      <c r="I21" s="80">
        <v>1</v>
      </c>
      <c r="J21" s="117" t="s">
        <v>462</v>
      </c>
      <c r="K21" s="138" t="s">
        <v>902</v>
      </c>
      <c r="L21" s="48"/>
      <c r="M21" s="98"/>
    </row>
    <row r="22" spans="1:13" s="29" customFormat="1" ht="99" customHeight="1">
      <c r="A22" s="74" t="s">
        <v>945</v>
      </c>
      <c r="B22" s="42" t="s">
        <v>891</v>
      </c>
      <c r="C22" s="76">
        <v>43192</v>
      </c>
      <c r="D22" s="139" t="s">
        <v>946</v>
      </c>
      <c r="E22" s="140">
        <v>1020005010306</v>
      </c>
      <c r="F22" s="75" t="s">
        <v>932</v>
      </c>
      <c r="G22" s="277">
        <v>15372000</v>
      </c>
      <c r="H22" s="280">
        <v>15372000</v>
      </c>
      <c r="I22" s="80">
        <v>1</v>
      </c>
      <c r="J22" s="117" t="s">
        <v>462</v>
      </c>
      <c r="K22" s="138" t="s">
        <v>902</v>
      </c>
      <c r="L22" s="48"/>
      <c r="M22" s="98"/>
    </row>
    <row r="23" spans="1:13" s="29" customFormat="1" ht="99" customHeight="1">
      <c r="A23" s="74" t="s">
        <v>947</v>
      </c>
      <c r="B23" s="42" t="s">
        <v>891</v>
      </c>
      <c r="C23" s="76">
        <v>43192</v>
      </c>
      <c r="D23" s="139" t="s">
        <v>948</v>
      </c>
      <c r="E23" s="142" t="s">
        <v>949</v>
      </c>
      <c r="F23" s="75" t="s">
        <v>932</v>
      </c>
      <c r="G23" s="277">
        <v>2808000</v>
      </c>
      <c r="H23" s="279">
        <v>2808000</v>
      </c>
      <c r="I23" s="80">
        <v>1</v>
      </c>
      <c r="J23" s="117" t="s">
        <v>462</v>
      </c>
      <c r="K23" s="138" t="s">
        <v>902</v>
      </c>
      <c r="L23" s="48"/>
      <c r="M23" s="98"/>
    </row>
    <row r="24" spans="1:13" s="29" customFormat="1" ht="99" customHeight="1">
      <c r="A24" s="74" t="s">
        <v>950</v>
      </c>
      <c r="B24" s="42" t="s">
        <v>891</v>
      </c>
      <c r="C24" s="76">
        <v>43192</v>
      </c>
      <c r="D24" s="139" t="s">
        <v>951</v>
      </c>
      <c r="E24" s="141">
        <v>3000020141003</v>
      </c>
      <c r="F24" s="75" t="s">
        <v>932</v>
      </c>
      <c r="G24" s="277">
        <v>96425280</v>
      </c>
      <c r="H24" s="158">
        <v>96425280</v>
      </c>
      <c r="I24" s="80">
        <v>1</v>
      </c>
      <c r="J24" s="117" t="s">
        <v>462</v>
      </c>
      <c r="K24" s="138" t="s">
        <v>902</v>
      </c>
      <c r="L24" s="48"/>
      <c r="M24" s="98"/>
    </row>
    <row r="25" spans="1:13" s="29" customFormat="1" ht="99" customHeight="1">
      <c r="A25" s="74" t="s">
        <v>952</v>
      </c>
      <c r="B25" s="42" t="s">
        <v>891</v>
      </c>
      <c r="C25" s="76">
        <v>43192</v>
      </c>
      <c r="D25" s="139" t="s">
        <v>953</v>
      </c>
      <c r="E25" s="140">
        <v>8000020040002</v>
      </c>
      <c r="F25" s="75" t="s">
        <v>932</v>
      </c>
      <c r="G25" s="277">
        <v>21566787</v>
      </c>
      <c r="H25" s="158">
        <v>21566787</v>
      </c>
      <c r="I25" s="80">
        <v>1</v>
      </c>
      <c r="J25" s="117" t="s">
        <v>462</v>
      </c>
      <c r="K25" s="138" t="s">
        <v>902</v>
      </c>
      <c r="L25" s="48"/>
      <c r="M25" s="98"/>
    </row>
    <row r="26" spans="1:13" s="29" customFormat="1" ht="99" customHeight="1">
      <c r="A26" s="74" t="s">
        <v>954</v>
      </c>
      <c r="B26" s="42" t="s">
        <v>891</v>
      </c>
      <c r="C26" s="76">
        <v>43192</v>
      </c>
      <c r="D26" s="139" t="s">
        <v>955</v>
      </c>
      <c r="E26" s="141">
        <v>1010401016618</v>
      </c>
      <c r="F26" s="75" t="s">
        <v>956</v>
      </c>
      <c r="G26" s="277">
        <v>2112000</v>
      </c>
      <c r="H26" s="158">
        <v>2112000</v>
      </c>
      <c r="I26" s="80">
        <v>1</v>
      </c>
      <c r="J26" s="117">
        <v>0</v>
      </c>
      <c r="K26" s="138" t="s">
        <v>902</v>
      </c>
      <c r="L26" s="48"/>
      <c r="M26" s="98"/>
    </row>
    <row r="27" spans="1:13" s="29" customFormat="1" ht="99" customHeight="1">
      <c r="A27" s="74" t="s">
        <v>957</v>
      </c>
      <c r="B27" s="42" t="s">
        <v>891</v>
      </c>
      <c r="C27" s="76">
        <v>43252</v>
      </c>
      <c r="D27" s="139" t="s">
        <v>958</v>
      </c>
      <c r="E27" s="141">
        <v>4020005010237</v>
      </c>
      <c r="F27" s="75" t="s">
        <v>959</v>
      </c>
      <c r="G27" s="277">
        <v>12656568</v>
      </c>
      <c r="H27" s="158" t="s">
        <v>960</v>
      </c>
      <c r="I27" s="80">
        <v>1</v>
      </c>
      <c r="J27" s="117">
        <v>34</v>
      </c>
      <c r="K27" s="138" t="s">
        <v>902</v>
      </c>
      <c r="L27" s="48" t="s">
        <v>961</v>
      </c>
      <c r="M27" s="98"/>
    </row>
    <row r="28" spans="1:13" s="29" customFormat="1" ht="99" customHeight="1">
      <c r="A28" s="74" t="s">
        <v>957</v>
      </c>
      <c r="B28" s="42" t="s">
        <v>891</v>
      </c>
      <c r="C28" s="76">
        <v>43252</v>
      </c>
      <c r="D28" s="139" t="s">
        <v>754</v>
      </c>
      <c r="E28" s="141">
        <v>9020005010232</v>
      </c>
      <c r="F28" s="75" t="s">
        <v>959</v>
      </c>
      <c r="G28" s="277">
        <v>12656568</v>
      </c>
      <c r="H28" s="158" t="s">
        <v>960</v>
      </c>
      <c r="I28" s="80">
        <v>1</v>
      </c>
      <c r="J28" s="117">
        <v>34</v>
      </c>
      <c r="K28" s="138" t="s">
        <v>902</v>
      </c>
      <c r="L28" s="48" t="s">
        <v>961</v>
      </c>
      <c r="M28" s="98"/>
    </row>
    <row r="29" spans="1:13" s="29" customFormat="1" ht="99" customHeight="1">
      <c r="A29" s="74" t="s">
        <v>957</v>
      </c>
      <c r="B29" s="42" t="s">
        <v>891</v>
      </c>
      <c r="C29" s="76">
        <v>43252</v>
      </c>
      <c r="D29" s="139" t="s">
        <v>962</v>
      </c>
      <c r="E29" s="141">
        <v>4020005001335</v>
      </c>
      <c r="F29" s="75" t="s">
        <v>959</v>
      </c>
      <c r="G29" s="277">
        <v>12656568</v>
      </c>
      <c r="H29" s="158" t="s">
        <v>960</v>
      </c>
      <c r="I29" s="80">
        <v>1</v>
      </c>
      <c r="J29" s="117">
        <v>34</v>
      </c>
      <c r="K29" s="138" t="s">
        <v>914</v>
      </c>
      <c r="L29" s="48" t="s">
        <v>961</v>
      </c>
      <c r="M29" s="98"/>
    </row>
    <row r="30" spans="1:13" s="29" customFormat="1" ht="99" customHeight="1">
      <c r="A30" s="74" t="s">
        <v>957</v>
      </c>
      <c r="B30" s="42" t="s">
        <v>891</v>
      </c>
      <c r="C30" s="76">
        <v>43252</v>
      </c>
      <c r="D30" s="139" t="s">
        <v>963</v>
      </c>
      <c r="E30" s="141">
        <v>6020005003107</v>
      </c>
      <c r="F30" s="75" t="s">
        <v>959</v>
      </c>
      <c r="G30" s="277">
        <v>12656568</v>
      </c>
      <c r="H30" s="158" t="s">
        <v>960</v>
      </c>
      <c r="I30" s="80">
        <v>1</v>
      </c>
      <c r="J30" s="117">
        <v>34</v>
      </c>
      <c r="K30" s="138" t="s">
        <v>902</v>
      </c>
      <c r="L30" s="48" t="s">
        <v>961</v>
      </c>
      <c r="M30" s="98"/>
    </row>
    <row r="31" spans="1:13" s="29" customFormat="1" ht="99" customHeight="1">
      <c r="A31" s="74" t="s">
        <v>957</v>
      </c>
      <c r="B31" s="42" t="s">
        <v>891</v>
      </c>
      <c r="C31" s="76">
        <v>43252</v>
      </c>
      <c r="D31" s="139" t="s">
        <v>964</v>
      </c>
      <c r="E31" s="141">
        <v>9021005002491</v>
      </c>
      <c r="F31" s="75" t="s">
        <v>959</v>
      </c>
      <c r="G31" s="277">
        <v>12656568</v>
      </c>
      <c r="H31" s="158" t="s">
        <v>960</v>
      </c>
      <c r="I31" s="80">
        <v>1</v>
      </c>
      <c r="J31" s="117">
        <v>34</v>
      </c>
      <c r="K31" s="138" t="s">
        <v>902</v>
      </c>
      <c r="L31" s="48" t="s">
        <v>961</v>
      </c>
      <c r="M31" s="98"/>
    </row>
    <row r="32" spans="1:13" s="29" customFormat="1" ht="99" customHeight="1">
      <c r="A32" s="74" t="s">
        <v>957</v>
      </c>
      <c r="B32" s="42" t="s">
        <v>891</v>
      </c>
      <c r="C32" s="76">
        <v>43252</v>
      </c>
      <c r="D32" s="139" t="s">
        <v>965</v>
      </c>
      <c r="E32" s="142" t="s">
        <v>966</v>
      </c>
      <c r="F32" s="75" t="s">
        <v>959</v>
      </c>
      <c r="G32" s="277">
        <v>12656568</v>
      </c>
      <c r="H32" s="158" t="s">
        <v>960</v>
      </c>
      <c r="I32" s="80">
        <v>1</v>
      </c>
      <c r="J32" s="117">
        <v>34</v>
      </c>
      <c r="K32" s="138" t="s">
        <v>914</v>
      </c>
      <c r="L32" s="48" t="s">
        <v>961</v>
      </c>
      <c r="M32" s="98"/>
    </row>
    <row r="33" spans="1:13" s="29" customFormat="1" ht="99" customHeight="1">
      <c r="A33" s="74" t="s">
        <v>957</v>
      </c>
      <c r="B33" s="42" t="s">
        <v>891</v>
      </c>
      <c r="C33" s="76">
        <v>43252</v>
      </c>
      <c r="D33" s="139" t="s">
        <v>967</v>
      </c>
      <c r="E33" s="141">
        <v>302100500815</v>
      </c>
      <c r="F33" s="75" t="s">
        <v>959</v>
      </c>
      <c r="G33" s="277">
        <v>12656568</v>
      </c>
      <c r="H33" s="158" t="s">
        <v>960</v>
      </c>
      <c r="I33" s="80">
        <v>1</v>
      </c>
      <c r="J33" s="117">
        <v>34</v>
      </c>
      <c r="K33" s="138" t="s">
        <v>902</v>
      </c>
      <c r="L33" s="48" t="s">
        <v>961</v>
      </c>
      <c r="M33" s="98"/>
    </row>
    <row r="34" spans="1:13" s="29" customFormat="1" ht="99" customHeight="1">
      <c r="A34" s="74" t="s">
        <v>957</v>
      </c>
      <c r="B34" s="42" t="s">
        <v>891</v>
      </c>
      <c r="C34" s="76">
        <v>43252</v>
      </c>
      <c r="D34" s="139" t="s">
        <v>968</v>
      </c>
      <c r="E34" s="141">
        <v>1010402006130</v>
      </c>
      <c r="F34" s="75" t="s">
        <v>959</v>
      </c>
      <c r="G34" s="277">
        <v>12656568</v>
      </c>
      <c r="H34" s="158" t="s">
        <v>960</v>
      </c>
      <c r="I34" s="80">
        <v>1</v>
      </c>
      <c r="J34" s="117">
        <v>34</v>
      </c>
      <c r="K34" s="138" t="s">
        <v>902</v>
      </c>
      <c r="L34" s="48" t="s">
        <v>961</v>
      </c>
      <c r="M34" s="98"/>
    </row>
    <row r="35" spans="1:13" s="29" customFormat="1" ht="99" customHeight="1">
      <c r="A35" s="74" t="s">
        <v>957</v>
      </c>
      <c r="B35" s="42" t="s">
        <v>891</v>
      </c>
      <c r="C35" s="76">
        <v>43252</v>
      </c>
      <c r="D35" s="139" t="s">
        <v>969</v>
      </c>
      <c r="E35" s="141">
        <v>9021005002491</v>
      </c>
      <c r="F35" s="75" t="s">
        <v>959</v>
      </c>
      <c r="G35" s="277">
        <v>12656568</v>
      </c>
      <c r="H35" s="158" t="s">
        <v>960</v>
      </c>
      <c r="I35" s="80">
        <v>1</v>
      </c>
      <c r="J35" s="117">
        <v>34</v>
      </c>
      <c r="K35" s="138" t="s">
        <v>902</v>
      </c>
      <c r="L35" s="48" t="s">
        <v>961</v>
      </c>
      <c r="M35" s="98"/>
    </row>
    <row r="36" spans="1:13" s="29" customFormat="1" ht="99" customHeight="1">
      <c r="A36" s="74" t="s">
        <v>957</v>
      </c>
      <c r="B36" s="42" t="s">
        <v>891</v>
      </c>
      <c r="C36" s="76">
        <v>43252</v>
      </c>
      <c r="D36" s="139" t="s">
        <v>970</v>
      </c>
      <c r="E36" s="141">
        <v>7020005002982</v>
      </c>
      <c r="F36" s="75" t="s">
        <v>959</v>
      </c>
      <c r="G36" s="277">
        <v>12656568</v>
      </c>
      <c r="H36" s="158" t="s">
        <v>960</v>
      </c>
      <c r="I36" s="80">
        <v>1</v>
      </c>
      <c r="J36" s="117">
        <v>34</v>
      </c>
      <c r="K36" s="138" t="s">
        <v>902</v>
      </c>
      <c r="L36" s="48" t="s">
        <v>961</v>
      </c>
      <c r="M36" s="98"/>
    </row>
    <row r="37" spans="1:13" s="29" customFormat="1" ht="99" customHeight="1">
      <c r="A37" s="74" t="s">
        <v>957</v>
      </c>
      <c r="B37" s="42" t="s">
        <v>891</v>
      </c>
      <c r="C37" s="76">
        <v>43252</v>
      </c>
      <c r="D37" s="139" t="s">
        <v>971</v>
      </c>
      <c r="E37" s="141">
        <v>2010005002559</v>
      </c>
      <c r="F37" s="75" t="s">
        <v>959</v>
      </c>
      <c r="G37" s="277">
        <v>12656568</v>
      </c>
      <c r="H37" s="158" t="s">
        <v>960</v>
      </c>
      <c r="I37" s="80">
        <v>1</v>
      </c>
      <c r="J37" s="117">
        <v>34</v>
      </c>
      <c r="K37" s="138" t="s">
        <v>902</v>
      </c>
      <c r="L37" s="48" t="s">
        <v>961</v>
      </c>
      <c r="M37" s="98"/>
    </row>
    <row r="38" spans="1:13" s="29" customFormat="1" ht="99" customHeight="1">
      <c r="A38" s="74" t="s">
        <v>957</v>
      </c>
      <c r="B38" s="42" t="s">
        <v>891</v>
      </c>
      <c r="C38" s="76">
        <v>43252</v>
      </c>
      <c r="D38" s="139" t="s">
        <v>972</v>
      </c>
      <c r="E38" s="141">
        <v>6020005001762</v>
      </c>
      <c r="F38" s="75" t="s">
        <v>959</v>
      </c>
      <c r="G38" s="277">
        <v>12656568</v>
      </c>
      <c r="H38" s="158" t="s">
        <v>960</v>
      </c>
      <c r="I38" s="80">
        <v>1</v>
      </c>
      <c r="J38" s="117">
        <v>34</v>
      </c>
      <c r="K38" s="138" t="s">
        <v>902</v>
      </c>
      <c r="L38" s="48" t="s">
        <v>961</v>
      </c>
      <c r="M38" s="98"/>
    </row>
    <row r="39" spans="1:13" s="29" customFormat="1" ht="99" customHeight="1">
      <c r="A39" s="74" t="s">
        <v>957</v>
      </c>
      <c r="B39" s="42" t="s">
        <v>891</v>
      </c>
      <c r="C39" s="76">
        <v>43252</v>
      </c>
      <c r="D39" s="139" t="s">
        <v>973</v>
      </c>
      <c r="E39" s="142" t="s">
        <v>966</v>
      </c>
      <c r="F39" s="75" t="s">
        <v>959</v>
      </c>
      <c r="G39" s="277">
        <v>12656568</v>
      </c>
      <c r="H39" s="158" t="s">
        <v>960</v>
      </c>
      <c r="I39" s="80">
        <v>1</v>
      </c>
      <c r="J39" s="117">
        <v>34</v>
      </c>
      <c r="K39" s="138" t="s">
        <v>902</v>
      </c>
      <c r="L39" s="48" t="s">
        <v>961</v>
      </c>
      <c r="M39" s="98"/>
    </row>
    <row r="40" spans="1:13" s="29" customFormat="1" ht="99" customHeight="1">
      <c r="A40" s="74" t="s">
        <v>957</v>
      </c>
      <c r="B40" s="42" t="s">
        <v>891</v>
      </c>
      <c r="C40" s="76">
        <v>43252</v>
      </c>
      <c r="D40" s="139" t="s">
        <v>974</v>
      </c>
      <c r="E40" s="141">
        <v>302100500815</v>
      </c>
      <c r="F40" s="75" t="s">
        <v>959</v>
      </c>
      <c r="G40" s="277">
        <v>12656568</v>
      </c>
      <c r="H40" s="158" t="s">
        <v>960</v>
      </c>
      <c r="I40" s="80">
        <v>1</v>
      </c>
      <c r="J40" s="117">
        <v>34</v>
      </c>
      <c r="K40" s="138" t="s">
        <v>902</v>
      </c>
      <c r="L40" s="48" t="s">
        <v>961</v>
      </c>
      <c r="M40" s="98"/>
    </row>
    <row r="41" spans="1:13" s="29" customFormat="1" ht="99" customHeight="1">
      <c r="A41" s="74" t="s">
        <v>957</v>
      </c>
      <c r="B41" s="42" t="s">
        <v>891</v>
      </c>
      <c r="C41" s="76">
        <v>43252</v>
      </c>
      <c r="D41" s="139" t="s">
        <v>975</v>
      </c>
      <c r="E41" s="141">
        <v>2010005002559</v>
      </c>
      <c r="F41" s="75" t="s">
        <v>959</v>
      </c>
      <c r="G41" s="277">
        <v>12656568</v>
      </c>
      <c r="H41" s="158" t="s">
        <v>960</v>
      </c>
      <c r="I41" s="80">
        <v>1</v>
      </c>
      <c r="J41" s="117">
        <v>34</v>
      </c>
      <c r="K41" s="138" t="s">
        <v>902</v>
      </c>
      <c r="L41" s="48" t="s">
        <v>961</v>
      </c>
      <c r="M41" s="98"/>
    </row>
    <row r="42" spans="1:13" s="29" customFormat="1" ht="99" customHeight="1">
      <c r="A42" s="74" t="s">
        <v>957</v>
      </c>
      <c r="B42" s="42" t="s">
        <v>891</v>
      </c>
      <c r="C42" s="76">
        <v>43252</v>
      </c>
      <c r="D42" s="139" t="s">
        <v>976</v>
      </c>
      <c r="E42" s="141">
        <v>4021005000062</v>
      </c>
      <c r="F42" s="75" t="s">
        <v>959</v>
      </c>
      <c r="G42" s="277">
        <v>12656568</v>
      </c>
      <c r="H42" s="158" t="s">
        <v>960</v>
      </c>
      <c r="I42" s="80">
        <v>1</v>
      </c>
      <c r="J42" s="117">
        <v>34</v>
      </c>
      <c r="K42" s="138" t="s">
        <v>902</v>
      </c>
      <c r="L42" s="48" t="s">
        <v>961</v>
      </c>
      <c r="M42" s="98"/>
    </row>
    <row r="43" spans="1:13" s="29" customFormat="1" ht="99" customHeight="1">
      <c r="A43" s="74" t="s">
        <v>957</v>
      </c>
      <c r="B43" s="42" t="s">
        <v>891</v>
      </c>
      <c r="C43" s="76">
        <v>43252</v>
      </c>
      <c r="D43" s="139" t="s">
        <v>977</v>
      </c>
      <c r="E43" s="141">
        <v>5020005007678</v>
      </c>
      <c r="F43" s="75" t="s">
        <v>959</v>
      </c>
      <c r="G43" s="277">
        <v>12656568</v>
      </c>
      <c r="H43" s="158" t="s">
        <v>960</v>
      </c>
      <c r="I43" s="80">
        <v>1</v>
      </c>
      <c r="J43" s="117">
        <v>34</v>
      </c>
      <c r="K43" s="138" t="s">
        <v>902</v>
      </c>
      <c r="L43" s="48" t="s">
        <v>961</v>
      </c>
      <c r="M43" s="98"/>
    </row>
    <row r="44" spans="1:13" s="29" customFormat="1" ht="99" customHeight="1">
      <c r="A44" s="74" t="s">
        <v>957</v>
      </c>
      <c r="B44" s="42" t="s">
        <v>891</v>
      </c>
      <c r="C44" s="76">
        <v>43252</v>
      </c>
      <c r="D44" s="139" t="s">
        <v>978</v>
      </c>
      <c r="E44" s="141">
        <v>7010605000585</v>
      </c>
      <c r="F44" s="75" t="s">
        <v>959</v>
      </c>
      <c r="G44" s="277">
        <v>12656568</v>
      </c>
      <c r="H44" s="158" t="s">
        <v>960</v>
      </c>
      <c r="I44" s="80">
        <v>1</v>
      </c>
      <c r="J44" s="117">
        <v>34</v>
      </c>
      <c r="K44" s="138" t="s">
        <v>902</v>
      </c>
      <c r="L44" s="48" t="s">
        <v>961</v>
      </c>
      <c r="M44" s="98"/>
    </row>
    <row r="45" spans="1:13" s="29" customFormat="1" ht="99" customHeight="1">
      <c r="A45" s="74" t="s">
        <v>957</v>
      </c>
      <c r="B45" s="42" t="s">
        <v>891</v>
      </c>
      <c r="C45" s="76">
        <v>43252</v>
      </c>
      <c r="D45" s="139" t="s">
        <v>979</v>
      </c>
      <c r="E45" s="141">
        <v>9021005002491</v>
      </c>
      <c r="F45" s="75" t="s">
        <v>959</v>
      </c>
      <c r="G45" s="277">
        <v>12656568</v>
      </c>
      <c r="H45" s="158" t="s">
        <v>960</v>
      </c>
      <c r="I45" s="80">
        <v>1</v>
      </c>
      <c r="J45" s="117">
        <v>34</v>
      </c>
      <c r="K45" s="138" t="s">
        <v>902</v>
      </c>
      <c r="L45" s="48" t="s">
        <v>961</v>
      </c>
      <c r="M45" s="98"/>
    </row>
    <row r="46" spans="1:13" s="29" customFormat="1" ht="99" customHeight="1">
      <c r="A46" s="74" t="s">
        <v>957</v>
      </c>
      <c r="B46" s="42" t="s">
        <v>891</v>
      </c>
      <c r="C46" s="76">
        <v>43252</v>
      </c>
      <c r="D46" s="139" t="s">
        <v>980</v>
      </c>
      <c r="E46" s="141">
        <v>2010005002559</v>
      </c>
      <c r="F46" s="75" t="s">
        <v>959</v>
      </c>
      <c r="G46" s="277">
        <v>12656568</v>
      </c>
      <c r="H46" s="158" t="s">
        <v>960</v>
      </c>
      <c r="I46" s="80">
        <v>1</v>
      </c>
      <c r="J46" s="117">
        <v>34</v>
      </c>
      <c r="K46" s="138" t="s">
        <v>902</v>
      </c>
      <c r="L46" s="48" t="s">
        <v>961</v>
      </c>
      <c r="M46" s="98"/>
    </row>
    <row r="47" spans="1:13" s="29" customFormat="1" ht="99" customHeight="1">
      <c r="A47" s="74" t="s">
        <v>957</v>
      </c>
      <c r="B47" s="42" t="s">
        <v>891</v>
      </c>
      <c r="C47" s="76">
        <v>43252</v>
      </c>
      <c r="D47" s="139" t="s">
        <v>981</v>
      </c>
      <c r="E47" s="141">
        <v>2010005002559</v>
      </c>
      <c r="F47" s="75" t="s">
        <v>959</v>
      </c>
      <c r="G47" s="277">
        <v>12656568</v>
      </c>
      <c r="H47" s="158" t="s">
        <v>960</v>
      </c>
      <c r="I47" s="80">
        <v>1</v>
      </c>
      <c r="J47" s="117">
        <v>34</v>
      </c>
      <c r="K47" s="138" t="s">
        <v>902</v>
      </c>
      <c r="L47" s="48" t="s">
        <v>961</v>
      </c>
      <c r="M47" s="98"/>
    </row>
    <row r="48" spans="1:13" s="29" customFormat="1" ht="99" customHeight="1">
      <c r="A48" s="74" t="s">
        <v>957</v>
      </c>
      <c r="B48" s="42" t="s">
        <v>891</v>
      </c>
      <c r="C48" s="76">
        <v>43252</v>
      </c>
      <c r="D48" s="139" t="s">
        <v>982</v>
      </c>
      <c r="E48" s="141">
        <v>2010005002559</v>
      </c>
      <c r="F48" s="75" t="s">
        <v>959</v>
      </c>
      <c r="G48" s="277">
        <v>12656568</v>
      </c>
      <c r="H48" s="158" t="s">
        <v>960</v>
      </c>
      <c r="I48" s="80">
        <v>1</v>
      </c>
      <c r="J48" s="117">
        <v>34</v>
      </c>
      <c r="K48" s="138" t="s">
        <v>902</v>
      </c>
      <c r="L48" s="48" t="s">
        <v>961</v>
      </c>
      <c r="M48" s="98"/>
    </row>
    <row r="49" spans="1:13" s="29" customFormat="1" ht="99" customHeight="1">
      <c r="A49" s="74" t="s">
        <v>957</v>
      </c>
      <c r="B49" s="42" t="s">
        <v>891</v>
      </c>
      <c r="C49" s="76">
        <v>43252</v>
      </c>
      <c r="D49" s="139" t="s">
        <v>983</v>
      </c>
      <c r="E49" s="141">
        <v>7010605000585</v>
      </c>
      <c r="F49" s="75" t="s">
        <v>959</v>
      </c>
      <c r="G49" s="277">
        <v>12656568</v>
      </c>
      <c r="H49" s="158" t="s">
        <v>960</v>
      </c>
      <c r="I49" s="80">
        <v>1</v>
      </c>
      <c r="J49" s="117">
        <v>34</v>
      </c>
      <c r="K49" s="138" t="s">
        <v>902</v>
      </c>
      <c r="L49" s="48" t="s">
        <v>961</v>
      </c>
      <c r="M49" s="98"/>
    </row>
    <row r="50" spans="1:13" s="29" customFormat="1" ht="99" customHeight="1">
      <c r="A50" s="74" t="s">
        <v>957</v>
      </c>
      <c r="B50" s="42" t="s">
        <v>891</v>
      </c>
      <c r="C50" s="76">
        <v>43252</v>
      </c>
      <c r="D50" s="139" t="s">
        <v>984</v>
      </c>
      <c r="E50" s="141">
        <v>1010402006130</v>
      </c>
      <c r="F50" s="75" t="s">
        <v>959</v>
      </c>
      <c r="G50" s="277">
        <v>12656568</v>
      </c>
      <c r="H50" s="158" t="s">
        <v>960</v>
      </c>
      <c r="I50" s="80">
        <v>1</v>
      </c>
      <c r="J50" s="117">
        <v>34</v>
      </c>
      <c r="K50" s="138" t="s">
        <v>902</v>
      </c>
      <c r="L50" s="48" t="s">
        <v>961</v>
      </c>
      <c r="M50" s="98"/>
    </row>
    <row r="51" spans="1:13" s="29" customFormat="1" ht="99" customHeight="1">
      <c r="A51" s="74" t="s">
        <v>957</v>
      </c>
      <c r="B51" s="42" t="s">
        <v>891</v>
      </c>
      <c r="C51" s="76">
        <v>43252</v>
      </c>
      <c r="D51" s="139" t="s">
        <v>985</v>
      </c>
      <c r="E51" s="141">
        <v>4011405000068</v>
      </c>
      <c r="F51" s="75" t="s">
        <v>959</v>
      </c>
      <c r="G51" s="277">
        <v>12656568</v>
      </c>
      <c r="H51" s="158" t="s">
        <v>960</v>
      </c>
      <c r="I51" s="80">
        <v>1</v>
      </c>
      <c r="J51" s="117">
        <v>34</v>
      </c>
      <c r="K51" s="138" t="s">
        <v>902</v>
      </c>
      <c r="L51" s="48" t="s">
        <v>961</v>
      </c>
      <c r="M51" s="98"/>
    </row>
    <row r="52" spans="1:13" s="29" customFormat="1" ht="99" customHeight="1">
      <c r="A52" s="74" t="s">
        <v>957</v>
      </c>
      <c r="B52" s="42" t="s">
        <v>891</v>
      </c>
      <c r="C52" s="76">
        <v>43252</v>
      </c>
      <c r="D52" s="139" t="s">
        <v>986</v>
      </c>
      <c r="E52" s="141">
        <v>4011405000068</v>
      </c>
      <c r="F52" s="75" t="s">
        <v>959</v>
      </c>
      <c r="G52" s="277">
        <v>12656568</v>
      </c>
      <c r="H52" s="158" t="s">
        <v>960</v>
      </c>
      <c r="I52" s="80">
        <v>1</v>
      </c>
      <c r="J52" s="117">
        <v>34</v>
      </c>
      <c r="K52" s="138" t="s">
        <v>902</v>
      </c>
      <c r="L52" s="48" t="s">
        <v>961</v>
      </c>
      <c r="M52" s="98"/>
    </row>
    <row r="53" spans="1:13" s="29" customFormat="1" ht="99" customHeight="1">
      <c r="A53" s="74" t="s">
        <v>957</v>
      </c>
      <c r="B53" s="42" t="s">
        <v>891</v>
      </c>
      <c r="C53" s="76">
        <v>43252</v>
      </c>
      <c r="D53" s="139" t="s">
        <v>987</v>
      </c>
      <c r="E53" s="141">
        <v>1011405000062</v>
      </c>
      <c r="F53" s="75" t="s">
        <v>959</v>
      </c>
      <c r="G53" s="277">
        <v>12656568</v>
      </c>
      <c r="H53" s="158" t="s">
        <v>960</v>
      </c>
      <c r="I53" s="80">
        <v>1</v>
      </c>
      <c r="J53" s="117">
        <v>34</v>
      </c>
      <c r="K53" s="138" t="s">
        <v>902</v>
      </c>
      <c r="L53" s="48" t="s">
        <v>961</v>
      </c>
      <c r="M53" s="98"/>
    </row>
    <row r="54" spans="1:13" s="29" customFormat="1" ht="99" customHeight="1">
      <c r="A54" s="74" t="s">
        <v>957</v>
      </c>
      <c r="B54" s="42" t="s">
        <v>891</v>
      </c>
      <c r="C54" s="76">
        <v>43252</v>
      </c>
      <c r="D54" s="139" t="s">
        <v>988</v>
      </c>
      <c r="E54" s="141">
        <v>9040005016814</v>
      </c>
      <c r="F54" s="75" t="s">
        <v>959</v>
      </c>
      <c r="G54" s="277">
        <v>12656568</v>
      </c>
      <c r="H54" s="158" t="s">
        <v>960</v>
      </c>
      <c r="I54" s="80">
        <v>1</v>
      </c>
      <c r="J54" s="117">
        <v>34</v>
      </c>
      <c r="K54" s="138" t="s">
        <v>989</v>
      </c>
      <c r="L54" s="48" t="s">
        <v>961</v>
      </c>
      <c r="M54" s="98"/>
    </row>
    <row r="55" spans="1:13" s="29" customFormat="1" ht="99" customHeight="1">
      <c r="A55" s="74" t="s">
        <v>957</v>
      </c>
      <c r="B55" s="42" t="s">
        <v>891</v>
      </c>
      <c r="C55" s="76">
        <v>43252</v>
      </c>
      <c r="D55" s="139" t="s">
        <v>990</v>
      </c>
      <c r="E55" s="141">
        <v>4011405000068</v>
      </c>
      <c r="F55" s="75" t="s">
        <v>959</v>
      </c>
      <c r="G55" s="277">
        <v>12656568</v>
      </c>
      <c r="H55" s="158" t="s">
        <v>960</v>
      </c>
      <c r="I55" s="80">
        <v>1</v>
      </c>
      <c r="J55" s="117">
        <v>34</v>
      </c>
      <c r="K55" s="138" t="s">
        <v>902</v>
      </c>
      <c r="L55" s="48" t="s">
        <v>961</v>
      </c>
      <c r="M55" s="98"/>
    </row>
    <row r="56" spans="1:13" s="29" customFormat="1" ht="99" customHeight="1">
      <c r="A56" s="74" t="s">
        <v>957</v>
      </c>
      <c r="B56" s="42" t="s">
        <v>891</v>
      </c>
      <c r="C56" s="76">
        <v>43252</v>
      </c>
      <c r="D56" s="139" t="s">
        <v>991</v>
      </c>
      <c r="E56" s="141">
        <v>4030005006218</v>
      </c>
      <c r="F56" s="75" t="s">
        <v>959</v>
      </c>
      <c r="G56" s="277">
        <v>12656568</v>
      </c>
      <c r="H56" s="158" t="s">
        <v>960</v>
      </c>
      <c r="I56" s="80">
        <v>1</v>
      </c>
      <c r="J56" s="117">
        <v>34</v>
      </c>
      <c r="K56" s="138" t="s">
        <v>902</v>
      </c>
      <c r="L56" s="48" t="s">
        <v>961</v>
      </c>
      <c r="M56" s="98"/>
    </row>
    <row r="57" spans="1:13" s="29" customFormat="1" ht="99" customHeight="1">
      <c r="A57" s="74" t="s">
        <v>957</v>
      </c>
      <c r="B57" s="42" t="s">
        <v>891</v>
      </c>
      <c r="C57" s="76">
        <v>43252</v>
      </c>
      <c r="D57" s="139" t="s">
        <v>992</v>
      </c>
      <c r="E57" s="141">
        <v>6040005003798</v>
      </c>
      <c r="F57" s="75" t="s">
        <v>959</v>
      </c>
      <c r="G57" s="277">
        <v>12656568</v>
      </c>
      <c r="H57" s="158" t="s">
        <v>960</v>
      </c>
      <c r="I57" s="80">
        <v>1</v>
      </c>
      <c r="J57" s="117">
        <v>34</v>
      </c>
      <c r="K57" s="138" t="s">
        <v>902</v>
      </c>
      <c r="L57" s="48" t="s">
        <v>961</v>
      </c>
      <c r="M57" s="98"/>
    </row>
    <row r="58" spans="1:13" s="29" customFormat="1" ht="99" customHeight="1">
      <c r="A58" s="74" t="s">
        <v>957</v>
      </c>
      <c r="B58" s="42" t="s">
        <v>891</v>
      </c>
      <c r="C58" s="76">
        <v>43252</v>
      </c>
      <c r="D58" s="139" t="s">
        <v>993</v>
      </c>
      <c r="E58" s="141">
        <v>4010505000647</v>
      </c>
      <c r="F58" s="75" t="s">
        <v>959</v>
      </c>
      <c r="G58" s="277">
        <v>12656568</v>
      </c>
      <c r="H58" s="158" t="s">
        <v>960</v>
      </c>
      <c r="I58" s="80">
        <v>1</v>
      </c>
      <c r="J58" s="117">
        <v>34</v>
      </c>
      <c r="K58" s="138" t="s">
        <v>902</v>
      </c>
      <c r="L58" s="48" t="s">
        <v>961</v>
      </c>
      <c r="M58" s="98"/>
    </row>
    <row r="59" spans="1:13" s="29" customFormat="1" ht="99" customHeight="1">
      <c r="A59" s="74" t="s">
        <v>957</v>
      </c>
      <c r="B59" s="42" t="s">
        <v>891</v>
      </c>
      <c r="C59" s="76">
        <v>43252</v>
      </c>
      <c r="D59" s="139" t="s">
        <v>994</v>
      </c>
      <c r="E59" s="141">
        <v>1050005010666</v>
      </c>
      <c r="F59" s="75" t="s">
        <v>959</v>
      </c>
      <c r="G59" s="277">
        <v>12656568</v>
      </c>
      <c r="H59" s="158" t="s">
        <v>960</v>
      </c>
      <c r="I59" s="80">
        <v>1</v>
      </c>
      <c r="J59" s="117">
        <v>34</v>
      </c>
      <c r="K59" s="138" t="s">
        <v>902</v>
      </c>
      <c r="L59" s="48" t="s">
        <v>961</v>
      </c>
      <c r="M59" s="98"/>
    </row>
    <row r="60" spans="1:13" s="29" customFormat="1" ht="99" customHeight="1">
      <c r="A60" s="74" t="s">
        <v>957</v>
      </c>
      <c r="B60" s="42" t="s">
        <v>891</v>
      </c>
      <c r="C60" s="76">
        <v>43252</v>
      </c>
      <c r="D60" s="139" t="s">
        <v>995</v>
      </c>
      <c r="E60" s="141">
        <v>9060005001038</v>
      </c>
      <c r="F60" s="75" t="s">
        <v>959</v>
      </c>
      <c r="G60" s="277">
        <v>12656568</v>
      </c>
      <c r="H60" s="158" t="s">
        <v>960</v>
      </c>
      <c r="I60" s="80">
        <v>1</v>
      </c>
      <c r="J60" s="117">
        <v>34</v>
      </c>
      <c r="K60" s="138" t="s">
        <v>902</v>
      </c>
      <c r="L60" s="48" t="s">
        <v>961</v>
      </c>
      <c r="M60" s="98"/>
    </row>
    <row r="61" spans="2:13" s="30" customFormat="1" ht="13.5">
      <c r="B61" s="73"/>
      <c r="D61" s="37"/>
      <c r="E61" s="37"/>
      <c r="G61" s="73"/>
      <c r="H61" s="73"/>
      <c r="I61" s="100"/>
      <c r="J61" s="38"/>
      <c r="M61" s="73"/>
    </row>
    <row r="62" spans="1:13" s="30" customFormat="1" ht="25.5" customHeight="1">
      <c r="A62" s="313" t="s">
        <v>13</v>
      </c>
      <c r="B62" s="313"/>
      <c r="C62" s="313"/>
      <c r="D62" s="313"/>
      <c r="E62" s="313"/>
      <c r="F62" s="313"/>
      <c r="G62" s="313"/>
      <c r="H62" s="313"/>
      <c r="I62" s="313"/>
      <c r="J62" s="313"/>
      <c r="K62" s="313"/>
      <c r="L62" s="320"/>
      <c r="M62" s="73"/>
    </row>
    <row r="63" spans="1:13" s="30" customFormat="1" ht="31.5" customHeight="1">
      <c r="A63" s="321" t="s">
        <v>56</v>
      </c>
      <c r="B63" s="322"/>
      <c r="C63" s="322"/>
      <c r="D63" s="322"/>
      <c r="E63" s="322"/>
      <c r="F63" s="322"/>
      <c r="G63" s="322"/>
      <c r="H63" s="322"/>
      <c r="I63" s="322"/>
      <c r="J63" s="322"/>
      <c r="K63" s="322"/>
      <c r="L63" s="32"/>
      <c r="M63" s="73"/>
    </row>
    <row r="64" spans="1:13" s="30" customFormat="1" ht="26.25" customHeight="1">
      <c r="A64" s="323" t="s">
        <v>996</v>
      </c>
      <c r="B64" s="323"/>
      <c r="C64" s="323"/>
      <c r="D64" s="323"/>
      <c r="E64" s="323"/>
      <c r="F64" s="323"/>
      <c r="G64" s="323"/>
      <c r="H64" s="323"/>
      <c r="I64" s="323"/>
      <c r="J64" s="323"/>
      <c r="K64" s="323"/>
      <c r="L64" s="101"/>
      <c r="M64" s="73"/>
    </row>
    <row r="65" spans="1:13" s="30" customFormat="1" ht="26.25" customHeight="1">
      <c r="A65" s="32" t="s">
        <v>58</v>
      </c>
      <c r="B65" s="66"/>
      <c r="C65" s="32"/>
      <c r="D65" s="32"/>
      <c r="E65" s="32"/>
      <c r="F65" s="32"/>
      <c r="G65" s="66"/>
      <c r="H65" s="66"/>
      <c r="I65" s="102"/>
      <c r="J65" s="32"/>
      <c r="K65" s="32"/>
      <c r="L65" s="101"/>
      <c r="M65" s="73"/>
    </row>
    <row r="66" spans="2:13" s="30" customFormat="1" ht="13.5">
      <c r="B66" s="73"/>
      <c r="G66" s="73"/>
      <c r="H66" s="73"/>
      <c r="I66" s="100"/>
      <c r="J66" s="32"/>
      <c r="M66" s="73"/>
    </row>
    <row r="67" spans="2:13" s="30" customFormat="1" ht="13.5">
      <c r="B67" s="73"/>
      <c r="D67" s="32"/>
      <c r="E67" s="32"/>
      <c r="G67" s="73"/>
      <c r="H67" s="73"/>
      <c r="I67" s="100"/>
      <c r="M67" s="73"/>
    </row>
  </sheetData>
  <sheetProtection/>
  <autoFilter ref="A5:M60"/>
  <mergeCells count="5">
    <mergeCell ref="A2:L2"/>
    <mergeCell ref="F4:L4"/>
    <mergeCell ref="A62:L62"/>
    <mergeCell ref="A63:K63"/>
    <mergeCell ref="A64:K64"/>
  </mergeCells>
  <conditionalFormatting sqref="F8 F27:F60">
    <cfRule type="expression" priority="19" dxfId="0">
      <formula>AND(COUNTIF($M8,"*随意契約（企画競争無し）*"),$AC8="")</formula>
    </cfRule>
  </conditionalFormatting>
  <conditionalFormatting sqref="F9">
    <cfRule type="expression" priority="18" dxfId="0">
      <formula>AND(COUNTIF($M9,"*随意契約（企画競争無し）*"),$AC9="")</formula>
    </cfRule>
  </conditionalFormatting>
  <conditionalFormatting sqref="F10">
    <cfRule type="expression" priority="17" dxfId="0">
      <formula>AND(COUNTIF($M10,"*随意契約（企画競争無し）*"),$AC10="")</formula>
    </cfRule>
  </conditionalFormatting>
  <conditionalFormatting sqref="F11">
    <cfRule type="expression" priority="16" dxfId="0">
      <formula>AND(COUNTIF($M11,"*随意契約（企画競争無し）*"),$AC11="")</formula>
    </cfRule>
  </conditionalFormatting>
  <conditionalFormatting sqref="F12">
    <cfRule type="expression" priority="15" dxfId="0">
      <formula>AND(COUNTIF($M12,"*随意契約（企画競争無し）*"),$AC12="")</formula>
    </cfRule>
  </conditionalFormatting>
  <conditionalFormatting sqref="F13">
    <cfRule type="expression" priority="14" dxfId="0">
      <formula>AND(COUNTIF($M13,"*随意契約（企画競争無し）*"),$AC13="")</formula>
    </cfRule>
  </conditionalFormatting>
  <conditionalFormatting sqref="F14">
    <cfRule type="expression" priority="13" dxfId="0">
      <formula>AND(COUNTIF($M14,"*随意契約（企画競争無し）*"),$AC14="")</formula>
    </cfRule>
  </conditionalFormatting>
  <conditionalFormatting sqref="F15">
    <cfRule type="expression" priority="12" dxfId="0">
      <formula>AND(COUNTIF($M15,"*随意契約（企画競争無し）*"),$AC15="")</formula>
    </cfRule>
  </conditionalFormatting>
  <conditionalFormatting sqref="F16">
    <cfRule type="expression" priority="11" dxfId="0">
      <formula>AND(COUNTIF($M16,"*随意契約（企画競争無し）*"),$AC16="")</formula>
    </cfRule>
  </conditionalFormatting>
  <conditionalFormatting sqref="F17">
    <cfRule type="expression" priority="10" dxfId="0">
      <formula>AND(COUNTIF($M17,"*随意契約（企画競争無し）*"),$AC17="")</formula>
    </cfRule>
  </conditionalFormatting>
  <conditionalFormatting sqref="F18">
    <cfRule type="expression" priority="9" dxfId="0">
      <formula>AND(COUNTIF($M18,"*随意契約（企画競争無し）*"),$AC18="")</formula>
    </cfRule>
  </conditionalFormatting>
  <conditionalFormatting sqref="F19">
    <cfRule type="expression" priority="8" dxfId="0">
      <formula>AND(COUNTIF($M19,"*随意契約（企画競争無し）*"),$AC19="")</formula>
    </cfRule>
  </conditionalFormatting>
  <conditionalFormatting sqref="F20">
    <cfRule type="expression" priority="7" dxfId="0">
      <formula>AND(COUNTIF($M20,"*随意契約（企画競争無し）*"),$AC20="")</formula>
    </cfRule>
  </conditionalFormatting>
  <conditionalFormatting sqref="F21">
    <cfRule type="expression" priority="6" dxfId="0">
      <formula>AND(COUNTIF($M21,"*随意契約（企画競争無し）*"),$AC21="")</formula>
    </cfRule>
  </conditionalFormatting>
  <conditionalFormatting sqref="F22">
    <cfRule type="expression" priority="5" dxfId="0">
      <formula>AND(COUNTIF($M22,"*随意契約（企画競争無し）*"),$AC22="")</formula>
    </cfRule>
  </conditionalFormatting>
  <conditionalFormatting sqref="F23">
    <cfRule type="expression" priority="4" dxfId="0">
      <formula>AND(COUNTIF($M23,"*随意契約（企画競争無し）*"),$AC23="")</formula>
    </cfRule>
  </conditionalFormatting>
  <conditionalFormatting sqref="F24">
    <cfRule type="expression" priority="3" dxfId="0">
      <formula>AND(COUNTIF($M24,"*随意契約（企画競争無し）*"),$AC24="")</formula>
    </cfRule>
  </conditionalFormatting>
  <conditionalFormatting sqref="F25">
    <cfRule type="expression" priority="2" dxfId="0">
      <formula>AND(COUNTIF($M25,"*随意契約（企画競争無し）*"),$AC25="")</formula>
    </cfRule>
  </conditionalFormatting>
  <conditionalFormatting sqref="F26">
    <cfRule type="expression" priority="1" dxfId="0">
      <formula>AND(COUNTIF($M26,"*随意契約（企画競争無し）*"),$AC26="")</formula>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7" r:id="rId1"/>
  <headerFooter alignWithMargins="0">
    <oddFooter>&amp;C横浜-別記様式5（&amp;P/&amp;N）</oddFooter>
  </headerFooter>
  <rowBreaks count="9" manualBreakCount="9">
    <brk id="11" max="11" man="1"/>
    <brk id="17" max="11" man="1"/>
    <brk id="23" max="11" man="1"/>
    <brk id="29" max="11" man="1"/>
    <brk id="35" max="11" man="1"/>
    <brk id="41" max="11" man="1"/>
    <brk id="47" max="11" man="1"/>
    <brk id="53" max="11" man="1"/>
    <brk id="59" max="11" man="1"/>
  </rowBreaks>
</worksheet>
</file>

<file path=xl/worksheets/sheet13.xml><?xml version="1.0" encoding="utf-8"?>
<worksheet xmlns="http://schemas.openxmlformats.org/spreadsheetml/2006/main" xmlns:r="http://schemas.openxmlformats.org/officeDocument/2006/relationships">
  <sheetPr>
    <pageSetUpPr fitToPage="1"/>
  </sheetPr>
  <dimension ref="A1:J93"/>
  <sheetViews>
    <sheetView view="pageBreakPreview" zoomScaleNormal="90" zoomScaleSheetLayoutView="100" workbookViewId="0" topLeftCell="A1">
      <pane xSplit="1" ySplit="4" topLeftCell="B5" activePane="bottomRight" state="frozen"/>
      <selection pane="topLeft" activeCell="C14" sqref="C14"/>
      <selection pane="topRight" activeCell="C14" sqref="C14"/>
      <selection pane="bottomLeft" activeCell="C14" sqref="C14"/>
      <selection pane="bottomRight" activeCell="K5" sqref="K5"/>
    </sheetView>
  </sheetViews>
  <sheetFormatPr defaultColWidth="9.00390625" defaultRowHeight="13.5"/>
  <cols>
    <col min="1" max="1" width="30.875" style="68" customWidth="1"/>
    <col min="2" max="2" width="17.00390625" style="11" customWidth="1"/>
    <col min="3" max="3" width="25.75390625" style="11" customWidth="1"/>
    <col min="4" max="4" width="16.375" style="11" customWidth="1"/>
    <col min="5" max="5" width="15.25390625" style="11" customWidth="1"/>
    <col min="6" max="6" width="19.75390625" style="68" customWidth="1"/>
    <col min="7" max="7" width="17.625" style="16" customWidth="1"/>
    <col min="8" max="8" width="9.00390625" style="68" customWidth="1"/>
    <col min="9" max="9" width="6.25390625" style="17" customWidth="1"/>
    <col min="10" max="10" width="54.875" style="18" customWidth="1"/>
    <col min="11" max="16384" width="9.00390625" style="11" customWidth="1"/>
  </cols>
  <sheetData>
    <row r="1" ht="27" customHeight="1">
      <c r="A1" s="11" t="s">
        <v>16</v>
      </c>
    </row>
    <row r="2" spans="1:10" ht="21" customHeight="1">
      <c r="A2" s="324" t="s">
        <v>17</v>
      </c>
      <c r="B2" s="324"/>
      <c r="C2" s="324"/>
      <c r="D2" s="324"/>
      <c r="E2" s="324"/>
      <c r="F2" s="324"/>
      <c r="G2" s="324"/>
      <c r="H2" s="324"/>
      <c r="I2" s="324"/>
      <c r="J2" s="324"/>
    </row>
    <row r="3" spans="1:10" s="19" customFormat="1" ht="21" customHeight="1">
      <c r="A3" s="325" t="s">
        <v>738</v>
      </c>
      <c r="B3" s="325"/>
      <c r="C3" s="103"/>
      <c r="D3" s="103"/>
      <c r="E3" s="103"/>
      <c r="F3" s="316" t="str">
        <f>'横浜別記様式 5（随意契約（物品役務等））'!F4:L4</f>
        <v>（審議対象期間　平成30年4月1日～平成30年6月30日）</v>
      </c>
      <c r="G3" s="316"/>
      <c r="H3" s="316"/>
      <c r="I3" s="316"/>
      <c r="J3" s="316"/>
    </row>
    <row r="4" spans="1:10" s="13" customFormat="1" ht="69" customHeight="1">
      <c r="A4" s="59" t="s">
        <v>18</v>
      </c>
      <c r="B4" s="59" t="s">
        <v>5</v>
      </c>
      <c r="C4" s="59" t="s">
        <v>19</v>
      </c>
      <c r="D4" s="59" t="s">
        <v>59</v>
      </c>
      <c r="E4" s="59" t="s">
        <v>20</v>
      </c>
      <c r="F4" s="59" t="s">
        <v>997</v>
      </c>
      <c r="G4" s="143" t="s">
        <v>998</v>
      </c>
      <c r="H4" s="59" t="s">
        <v>21</v>
      </c>
      <c r="I4" s="144" t="s">
        <v>22</v>
      </c>
      <c r="J4" s="144" t="s">
        <v>0</v>
      </c>
    </row>
    <row r="5" spans="1:10" s="13" customFormat="1" ht="99" customHeight="1">
      <c r="A5" s="74" t="s">
        <v>999</v>
      </c>
      <c r="B5" s="76">
        <v>43192</v>
      </c>
      <c r="C5" s="75" t="s">
        <v>744</v>
      </c>
      <c r="D5" s="115">
        <v>9020005004770</v>
      </c>
      <c r="E5" s="145" t="s">
        <v>652</v>
      </c>
      <c r="F5" s="79" t="s">
        <v>270</v>
      </c>
      <c r="G5" s="152">
        <v>4734720</v>
      </c>
      <c r="H5" s="80" t="s">
        <v>1000</v>
      </c>
      <c r="I5" s="117">
        <v>1</v>
      </c>
      <c r="J5" s="44" t="s">
        <v>1001</v>
      </c>
    </row>
    <row r="6" spans="1:10" s="13" customFormat="1" ht="99" customHeight="1">
      <c r="A6" s="74" t="s">
        <v>1002</v>
      </c>
      <c r="B6" s="76">
        <v>43192</v>
      </c>
      <c r="C6" s="75" t="s">
        <v>754</v>
      </c>
      <c r="D6" s="115">
        <v>9020005010232</v>
      </c>
      <c r="E6" s="145" t="s">
        <v>1003</v>
      </c>
      <c r="F6" s="151" t="s">
        <v>270</v>
      </c>
      <c r="G6" s="153" t="s">
        <v>755</v>
      </c>
      <c r="H6" s="80" t="s">
        <v>60</v>
      </c>
      <c r="I6" s="117">
        <v>1</v>
      </c>
      <c r="J6" s="44" t="s">
        <v>1004</v>
      </c>
    </row>
    <row r="7" spans="1:10" s="12" customFormat="1" ht="99" customHeight="1">
      <c r="A7" s="146" t="s">
        <v>1005</v>
      </c>
      <c r="B7" s="147">
        <v>43192</v>
      </c>
      <c r="C7" s="42" t="s">
        <v>768</v>
      </c>
      <c r="D7" s="115">
        <v>9011101031552</v>
      </c>
      <c r="E7" s="145" t="s">
        <v>652</v>
      </c>
      <c r="F7" s="151" t="s">
        <v>270</v>
      </c>
      <c r="G7" s="154" t="s">
        <v>769</v>
      </c>
      <c r="H7" s="80" t="s">
        <v>60</v>
      </c>
      <c r="I7" s="117">
        <v>1</v>
      </c>
      <c r="J7" s="148" t="s">
        <v>1001</v>
      </c>
    </row>
    <row r="8" spans="1:10" s="12" customFormat="1" ht="99" customHeight="1">
      <c r="A8" s="146" t="s">
        <v>783</v>
      </c>
      <c r="B8" s="147">
        <v>43192</v>
      </c>
      <c r="C8" s="42" t="s">
        <v>784</v>
      </c>
      <c r="D8" s="126" t="s">
        <v>785</v>
      </c>
      <c r="E8" s="145" t="s">
        <v>652</v>
      </c>
      <c r="F8" s="151" t="s">
        <v>270</v>
      </c>
      <c r="G8" s="155" t="s">
        <v>786</v>
      </c>
      <c r="H8" s="80" t="s">
        <v>60</v>
      </c>
      <c r="I8" s="117">
        <v>1</v>
      </c>
      <c r="J8" s="148" t="s">
        <v>1006</v>
      </c>
    </row>
    <row r="9" spans="1:10" s="12" customFormat="1" ht="99" customHeight="1">
      <c r="A9" s="146" t="s">
        <v>1007</v>
      </c>
      <c r="B9" s="147">
        <v>43192</v>
      </c>
      <c r="C9" s="42" t="s">
        <v>789</v>
      </c>
      <c r="D9" s="115">
        <v>6030001066957</v>
      </c>
      <c r="E9" s="145" t="s">
        <v>652</v>
      </c>
      <c r="F9" s="151" t="s">
        <v>270</v>
      </c>
      <c r="G9" s="155" t="s">
        <v>790</v>
      </c>
      <c r="H9" s="80" t="s">
        <v>60</v>
      </c>
      <c r="I9" s="117">
        <v>1</v>
      </c>
      <c r="J9" s="148" t="s">
        <v>1006</v>
      </c>
    </row>
    <row r="10" spans="1:10" s="12" customFormat="1" ht="99" customHeight="1">
      <c r="A10" s="146" t="s">
        <v>899</v>
      </c>
      <c r="B10" s="147">
        <v>43192</v>
      </c>
      <c r="C10" s="42" t="s">
        <v>900</v>
      </c>
      <c r="D10" s="115">
        <v>5010001134287</v>
      </c>
      <c r="E10" s="145" t="s">
        <v>1</v>
      </c>
      <c r="F10" s="151" t="s">
        <v>1008</v>
      </c>
      <c r="G10" s="156" t="s">
        <v>901</v>
      </c>
      <c r="H10" s="80" t="s">
        <v>1009</v>
      </c>
      <c r="I10" s="117">
        <v>1</v>
      </c>
      <c r="J10" s="148" t="s">
        <v>1010</v>
      </c>
    </row>
    <row r="11" spans="1:10" s="12" customFormat="1" ht="99" customHeight="1">
      <c r="A11" s="146" t="s">
        <v>796</v>
      </c>
      <c r="B11" s="147">
        <v>43192</v>
      </c>
      <c r="C11" s="42" t="s">
        <v>797</v>
      </c>
      <c r="D11" s="115">
        <v>2010101012775</v>
      </c>
      <c r="E11" s="145" t="s">
        <v>652</v>
      </c>
      <c r="F11" s="151" t="s">
        <v>270</v>
      </c>
      <c r="G11" s="154" t="s">
        <v>798</v>
      </c>
      <c r="H11" s="80" t="s">
        <v>60</v>
      </c>
      <c r="I11" s="117">
        <v>1</v>
      </c>
      <c r="J11" s="148" t="s">
        <v>1011</v>
      </c>
    </row>
    <row r="12" spans="1:10" s="12" customFormat="1" ht="99" customHeight="1">
      <c r="A12" s="146" t="s">
        <v>804</v>
      </c>
      <c r="B12" s="147">
        <v>43192</v>
      </c>
      <c r="C12" s="42" t="s">
        <v>805</v>
      </c>
      <c r="D12" s="115">
        <v>1010001112577</v>
      </c>
      <c r="E12" s="145" t="s">
        <v>652</v>
      </c>
      <c r="F12" s="151" t="s">
        <v>270</v>
      </c>
      <c r="G12" s="155" t="s">
        <v>806</v>
      </c>
      <c r="H12" s="80" t="s">
        <v>60</v>
      </c>
      <c r="I12" s="117">
        <v>1</v>
      </c>
      <c r="J12" s="148" t="s">
        <v>1012</v>
      </c>
    </row>
    <row r="13" spans="1:10" s="12" customFormat="1" ht="99" customHeight="1">
      <c r="A13" s="146" t="s">
        <v>909</v>
      </c>
      <c r="B13" s="147">
        <v>43192</v>
      </c>
      <c r="C13" s="42" t="s">
        <v>910</v>
      </c>
      <c r="D13" s="149" t="s">
        <v>911</v>
      </c>
      <c r="E13" s="145" t="s">
        <v>1</v>
      </c>
      <c r="F13" s="151" t="s">
        <v>1008</v>
      </c>
      <c r="G13" s="157">
        <v>150590880</v>
      </c>
      <c r="H13" s="80" t="s">
        <v>1009</v>
      </c>
      <c r="I13" s="117">
        <v>1</v>
      </c>
      <c r="J13" s="148" t="s">
        <v>1013</v>
      </c>
    </row>
    <row r="14" spans="1:10" s="13" customFormat="1" ht="99" customHeight="1">
      <c r="A14" s="74" t="s">
        <v>912</v>
      </c>
      <c r="B14" s="76">
        <v>43196</v>
      </c>
      <c r="C14" s="75" t="s">
        <v>913</v>
      </c>
      <c r="D14" s="115">
        <v>5700150015680</v>
      </c>
      <c r="E14" s="145" t="s">
        <v>1</v>
      </c>
      <c r="F14" s="151" t="s">
        <v>1008</v>
      </c>
      <c r="G14" s="157">
        <v>21902400</v>
      </c>
      <c r="H14" s="80" t="s">
        <v>1009</v>
      </c>
      <c r="I14" s="117">
        <v>1</v>
      </c>
      <c r="J14" s="44" t="s">
        <v>1014</v>
      </c>
    </row>
    <row r="15" spans="1:10" s="13" customFormat="1" ht="99" customHeight="1">
      <c r="A15" s="74" t="s">
        <v>915</v>
      </c>
      <c r="B15" s="76">
        <v>43192</v>
      </c>
      <c r="C15" s="75" t="s">
        <v>916</v>
      </c>
      <c r="D15" s="115">
        <v>2010801012579</v>
      </c>
      <c r="E15" s="145" t="s">
        <v>1</v>
      </c>
      <c r="F15" s="151" t="s">
        <v>1008</v>
      </c>
      <c r="G15" s="157">
        <v>1684432</v>
      </c>
      <c r="H15" s="80" t="s">
        <v>1009</v>
      </c>
      <c r="I15" s="117">
        <v>1</v>
      </c>
      <c r="J15" s="44" t="s">
        <v>1015</v>
      </c>
    </row>
    <row r="16" spans="1:10" s="12" customFormat="1" ht="99" customHeight="1">
      <c r="A16" s="146" t="s">
        <v>822</v>
      </c>
      <c r="B16" s="147">
        <v>43192</v>
      </c>
      <c r="C16" s="42" t="s">
        <v>823</v>
      </c>
      <c r="D16" s="115">
        <v>3010401016070</v>
      </c>
      <c r="E16" s="145" t="s">
        <v>1016</v>
      </c>
      <c r="F16" s="151" t="s">
        <v>1008</v>
      </c>
      <c r="G16" s="158">
        <v>6837696</v>
      </c>
      <c r="H16" s="80" t="s">
        <v>1009</v>
      </c>
      <c r="I16" s="117">
        <v>1</v>
      </c>
      <c r="J16" s="148" t="s">
        <v>1015</v>
      </c>
    </row>
    <row r="17" spans="1:10" s="12" customFormat="1" ht="99" customHeight="1">
      <c r="A17" s="146" t="s">
        <v>1017</v>
      </c>
      <c r="B17" s="147">
        <v>43192</v>
      </c>
      <c r="C17" s="42" t="s">
        <v>841</v>
      </c>
      <c r="D17" s="134">
        <v>6020001038899</v>
      </c>
      <c r="E17" s="145" t="s">
        <v>1016</v>
      </c>
      <c r="F17" s="151" t="s">
        <v>1008</v>
      </c>
      <c r="G17" s="155" t="s">
        <v>842</v>
      </c>
      <c r="H17" s="80" t="s">
        <v>1009</v>
      </c>
      <c r="I17" s="117">
        <v>1</v>
      </c>
      <c r="J17" s="148" t="s">
        <v>1001</v>
      </c>
    </row>
    <row r="18" spans="1:10" s="12" customFormat="1" ht="99" customHeight="1">
      <c r="A18" s="146" t="s">
        <v>1018</v>
      </c>
      <c r="B18" s="147">
        <v>43192</v>
      </c>
      <c r="C18" s="42" t="s">
        <v>853</v>
      </c>
      <c r="D18" s="134">
        <v>1040002096420</v>
      </c>
      <c r="E18" s="145" t="s">
        <v>1016</v>
      </c>
      <c r="F18" s="151" t="s">
        <v>1008</v>
      </c>
      <c r="G18" s="157">
        <v>643818</v>
      </c>
      <c r="H18" s="80" t="s">
        <v>1009</v>
      </c>
      <c r="I18" s="117">
        <v>1</v>
      </c>
      <c r="J18" s="148" t="s">
        <v>1001</v>
      </c>
    </row>
    <row r="19" spans="1:10" s="12" customFormat="1" ht="99" customHeight="1">
      <c r="A19" s="146" t="s">
        <v>863</v>
      </c>
      <c r="B19" s="147">
        <v>43210</v>
      </c>
      <c r="C19" s="42" t="s">
        <v>1019</v>
      </c>
      <c r="D19" s="134">
        <v>6180301013396</v>
      </c>
      <c r="E19" s="145" t="s">
        <v>650</v>
      </c>
      <c r="F19" s="151" t="s">
        <v>1020</v>
      </c>
      <c r="G19" s="157">
        <v>1940226</v>
      </c>
      <c r="H19" s="80" t="s">
        <v>1009</v>
      </c>
      <c r="I19" s="117">
        <v>1</v>
      </c>
      <c r="J19" s="148" t="s">
        <v>1015</v>
      </c>
    </row>
    <row r="20" spans="1:10" s="12" customFormat="1" ht="99" customHeight="1">
      <c r="A20" s="146" t="s">
        <v>1021</v>
      </c>
      <c r="B20" s="147">
        <v>43192</v>
      </c>
      <c r="C20" s="42" t="s">
        <v>1022</v>
      </c>
      <c r="D20" s="115">
        <v>9020001029598</v>
      </c>
      <c r="E20" s="145" t="s">
        <v>1016</v>
      </c>
      <c r="F20" s="151" t="s">
        <v>1008</v>
      </c>
      <c r="G20" s="159" t="s">
        <v>869</v>
      </c>
      <c r="H20" s="80" t="s">
        <v>1009</v>
      </c>
      <c r="I20" s="117">
        <v>1</v>
      </c>
      <c r="J20" s="148" t="s">
        <v>1023</v>
      </c>
    </row>
    <row r="21" spans="1:10" s="12" customFormat="1" ht="99" customHeight="1">
      <c r="A21" s="146" t="s">
        <v>885</v>
      </c>
      <c r="B21" s="147">
        <v>43192</v>
      </c>
      <c r="C21" s="42" t="s">
        <v>886</v>
      </c>
      <c r="D21" s="134">
        <v>9120001085532</v>
      </c>
      <c r="E21" s="145" t="s">
        <v>1003</v>
      </c>
      <c r="F21" s="151" t="s">
        <v>1008</v>
      </c>
      <c r="G21" s="157">
        <v>3574800</v>
      </c>
      <c r="H21" s="80" t="s">
        <v>1009</v>
      </c>
      <c r="I21" s="117">
        <v>1</v>
      </c>
      <c r="J21" s="148" t="s">
        <v>1024</v>
      </c>
    </row>
    <row r="22" spans="1:10" s="12" customFormat="1" ht="99" customHeight="1">
      <c r="A22" s="146" t="s">
        <v>921</v>
      </c>
      <c r="B22" s="147">
        <v>43192</v>
      </c>
      <c r="C22" s="42" t="s">
        <v>922</v>
      </c>
      <c r="D22" s="150" t="s">
        <v>461</v>
      </c>
      <c r="E22" s="145" t="s">
        <v>1</v>
      </c>
      <c r="F22" s="151" t="s">
        <v>1008</v>
      </c>
      <c r="G22" s="157">
        <v>110697840</v>
      </c>
      <c r="H22" s="80" t="s">
        <v>1009</v>
      </c>
      <c r="I22" s="117">
        <v>1</v>
      </c>
      <c r="J22" s="148" t="s">
        <v>1025</v>
      </c>
    </row>
    <row r="23" spans="1:10" s="12" customFormat="1" ht="99" customHeight="1">
      <c r="A23" s="146" t="s">
        <v>925</v>
      </c>
      <c r="B23" s="147">
        <v>43192</v>
      </c>
      <c r="C23" s="42" t="s">
        <v>926</v>
      </c>
      <c r="D23" s="150" t="s">
        <v>927</v>
      </c>
      <c r="E23" s="145" t="s">
        <v>1</v>
      </c>
      <c r="F23" s="151" t="s">
        <v>1008</v>
      </c>
      <c r="G23" s="157">
        <v>181332000</v>
      </c>
      <c r="H23" s="80" t="s">
        <v>1009</v>
      </c>
      <c r="I23" s="117">
        <v>1</v>
      </c>
      <c r="J23" s="148" t="s">
        <v>1025</v>
      </c>
    </row>
    <row r="24" spans="1:10" s="12" customFormat="1" ht="99" customHeight="1">
      <c r="A24" s="146" t="s">
        <v>928</v>
      </c>
      <c r="B24" s="147">
        <v>43192</v>
      </c>
      <c r="C24" s="42" t="s">
        <v>929</v>
      </c>
      <c r="D24" s="149" t="s">
        <v>461</v>
      </c>
      <c r="E24" s="145" t="s">
        <v>1</v>
      </c>
      <c r="F24" s="151" t="s">
        <v>1008</v>
      </c>
      <c r="G24" s="160">
        <v>428075280</v>
      </c>
      <c r="H24" s="80" t="s">
        <v>1009</v>
      </c>
      <c r="I24" s="117">
        <v>1</v>
      </c>
      <c r="J24" s="148" t="s">
        <v>1025</v>
      </c>
    </row>
    <row r="25" spans="1:10" ht="70.5" customHeight="1">
      <c r="A25" s="104"/>
      <c r="B25" s="105"/>
      <c r="C25" s="99"/>
      <c r="D25" s="106"/>
      <c r="E25" s="107"/>
      <c r="F25" s="108"/>
      <c r="G25" s="109"/>
      <c r="H25" s="110"/>
      <c r="I25" s="111"/>
      <c r="J25" s="112"/>
    </row>
    <row r="26" spans="1:10" ht="70.5" customHeight="1">
      <c r="A26" s="104"/>
      <c r="B26" s="105"/>
      <c r="C26" s="99"/>
      <c r="D26" s="106"/>
      <c r="E26" s="107"/>
      <c r="F26" s="108"/>
      <c r="G26" s="109"/>
      <c r="H26" s="110"/>
      <c r="I26" s="111"/>
      <c r="J26" s="112"/>
    </row>
    <row r="27" spans="1:10" ht="70.5" customHeight="1">
      <c r="A27" s="104"/>
      <c r="B27" s="105"/>
      <c r="C27" s="99"/>
      <c r="D27" s="106"/>
      <c r="E27" s="107"/>
      <c r="F27" s="108"/>
      <c r="G27" s="109"/>
      <c r="H27" s="110"/>
      <c r="I27" s="111"/>
      <c r="J27" s="112"/>
    </row>
    <row r="28" spans="1:10" ht="70.5" customHeight="1">
      <c r="A28" s="104"/>
      <c r="B28" s="105"/>
      <c r="C28" s="99"/>
      <c r="D28" s="113"/>
      <c r="E28" s="107"/>
      <c r="F28" s="108"/>
      <c r="G28" s="114"/>
      <c r="H28" s="110"/>
      <c r="I28" s="111"/>
      <c r="J28" s="112"/>
    </row>
    <row r="29" spans="1:10" ht="70.5" customHeight="1">
      <c r="A29" s="104"/>
      <c r="B29" s="105"/>
      <c r="C29" s="99"/>
      <c r="D29" s="106"/>
      <c r="E29" s="107"/>
      <c r="F29" s="108"/>
      <c r="G29" s="109"/>
      <c r="H29" s="110"/>
      <c r="I29" s="111"/>
      <c r="J29" s="112"/>
    </row>
    <row r="30" spans="1:10" ht="70.5" customHeight="1">
      <c r="A30" s="104"/>
      <c r="B30" s="105"/>
      <c r="C30" s="99"/>
      <c r="D30" s="106"/>
      <c r="E30" s="107"/>
      <c r="F30" s="108"/>
      <c r="G30" s="109"/>
      <c r="H30" s="110"/>
      <c r="I30" s="111"/>
      <c r="J30" s="112"/>
    </row>
    <row r="31" spans="1:10" ht="70.5" customHeight="1">
      <c r="A31" s="104"/>
      <c r="B31" s="105"/>
      <c r="C31" s="99"/>
      <c r="D31" s="106"/>
      <c r="E31" s="107"/>
      <c r="F31" s="108"/>
      <c r="G31" s="109"/>
      <c r="H31" s="110"/>
      <c r="I31" s="111"/>
      <c r="J31" s="112"/>
    </row>
    <row r="32" spans="1:10" ht="70.5" customHeight="1">
      <c r="A32" s="104"/>
      <c r="B32" s="105"/>
      <c r="C32" s="99"/>
      <c r="D32" s="113"/>
      <c r="E32" s="107"/>
      <c r="F32" s="108"/>
      <c r="G32" s="114"/>
      <c r="H32" s="110"/>
      <c r="I32" s="111"/>
      <c r="J32" s="112"/>
    </row>
    <row r="33" spans="1:10" ht="70.5" customHeight="1">
      <c r="A33" s="104"/>
      <c r="B33" s="105"/>
      <c r="C33" s="99"/>
      <c r="D33" s="106"/>
      <c r="E33" s="107"/>
      <c r="F33" s="108"/>
      <c r="G33" s="109"/>
      <c r="H33" s="110"/>
      <c r="I33" s="111"/>
      <c r="J33" s="112"/>
    </row>
    <row r="34" spans="1:10" ht="70.5" customHeight="1">
      <c r="A34" s="104"/>
      <c r="B34" s="105"/>
      <c r="C34" s="99"/>
      <c r="D34" s="106"/>
      <c r="E34" s="107"/>
      <c r="F34" s="108"/>
      <c r="G34" s="109"/>
      <c r="H34" s="110"/>
      <c r="I34" s="111"/>
      <c r="J34" s="112"/>
    </row>
    <row r="35" spans="1:10" ht="70.5" customHeight="1">
      <c r="A35" s="104"/>
      <c r="B35" s="105"/>
      <c r="C35" s="99"/>
      <c r="D35" s="106"/>
      <c r="E35" s="107"/>
      <c r="F35" s="108"/>
      <c r="G35" s="109"/>
      <c r="H35" s="110"/>
      <c r="I35" s="111"/>
      <c r="J35" s="112"/>
    </row>
    <row r="36" spans="1:10" ht="70.5" customHeight="1">
      <c r="A36" s="104"/>
      <c r="B36" s="105"/>
      <c r="C36" s="99"/>
      <c r="D36" s="113"/>
      <c r="E36" s="107"/>
      <c r="F36" s="108"/>
      <c r="G36" s="114"/>
      <c r="H36" s="110"/>
      <c r="I36" s="111"/>
      <c r="J36" s="112"/>
    </row>
    <row r="37" spans="1:10" ht="70.5" customHeight="1">
      <c r="A37" s="104"/>
      <c r="B37" s="105"/>
      <c r="C37" s="99"/>
      <c r="D37" s="106"/>
      <c r="E37" s="107"/>
      <c r="F37" s="108"/>
      <c r="G37" s="109"/>
      <c r="H37" s="110"/>
      <c r="I37" s="111"/>
      <c r="J37" s="112"/>
    </row>
    <row r="38" spans="1:10" ht="70.5" customHeight="1">
      <c r="A38" s="104"/>
      <c r="B38" s="105"/>
      <c r="C38" s="99"/>
      <c r="D38" s="106"/>
      <c r="E38" s="107"/>
      <c r="F38" s="108"/>
      <c r="G38" s="109"/>
      <c r="H38" s="110"/>
      <c r="I38" s="111"/>
      <c r="J38" s="112"/>
    </row>
    <row r="39" spans="1:10" ht="70.5" customHeight="1">
      <c r="A39" s="104"/>
      <c r="B39" s="105"/>
      <c r="C39" s="99"/>
      <c r="D39" s="106"/>
      <c r="E39" s="107"/>
      <c r="F39" s="108"/>
      <c r="G39" s="109"/>
      <c r="H39" s="110"/>
      <c r="I39" s="111"/>
      <c r="J39" s="112"/>
    </row>
    <row r="40" spans="1:10" ht="70.5" customHeight="1">
      <c r="A40" s="104"/>
      <c r="B40" s="105"/>
      <c r="C40" s="99"/>
      <c r="D40" s="113"/>
      <c r="E40" s="107"/>
      <c r="F40" s="108"/>
      <c r="G40" s="114"/>
      <c r="H40" s="110"/>
      <c r="I40" s="111"/>
      <c r="J40" s="112"/>
    </row>
    <row r="41" spans="1:10" ht="70.5" customHeight="1">
      <c r="A41" s="104"/>
      <c r="B41" s="105"/>
      <c r="C41" s="99"/>
      <c r="D41" s="106"/>
      <c r="E41" s="107"/>
      <c r="F41" s="108"/>
      <c r="G41" s="109"/>
      <c r="H41" s="110"/>
      <c r="I41" s="111"/>
      <c r="J41" s="112"/>
    </row>
    <row r="42" spans="1:10" ht="70.5" customHeight="1">
      <c r="A42" s="104"/>
      <c r="B42" s="105"/>
      <c r="C42" s="99"/>
      <c r="D42" s="106"/>
      <c r="E42" s="107"/>
      <c r="F42" s="108"/>
      <c r="G42" s="109"/>
      <c r="H42" s="110"/>
      <c r="I42" s="111"/>
      <c r="J42" s="112"/>
    </row>
    <row r="43" spans="1:10" ht="70.5" customHeight="1">
      <c r="A43" s="104"/>
      <c r="B43" s="105"/>
      <c r="C43" s="99"/>
      <c r="D43" s="106"/>
      <c r="E43" s="107"/>
      <c r="F43" s="108"/>
      <c r="G43" s="109"/>
      <c r="H43" s="110"/>
      <c r="I43" s="111"/>
      <c r="J43" s="112"/>
    </row>
    <row r="44" spans="1:10" ht="70.5" customHeight="1">
      <c r="A44" s="104"/>
      <c r="B44" s="105"/>
      <c r="C44" s="99"/>
      <c r="D44" s="113"/>
      <c r="E44" s="107"/>
      <c r="F44" s="108"/>
      <c r="G44" s="114"/>
      <c r="H44" s="110"/>
      <c r="I44" s="111"/>
      <c r="J44" s="112"/>
    </row>
    <row r="45" spans="1:10" ht="70.5" customHeight="1">
      <c r="A45" s="104"/>
      <c r="B45" s="105"/>
      <c r="C45" s="99"/>
      <c r="D45" s="106"/>
      <c r="E45" s="107"/>
      <c r="F45" s="108"/>
      <c r="G45" s="109"/>
      <c r="H45" s="110"/>
      <c r="I45" s="111"/>
      <c r="J45" s="112"/>
    </row>
    <row r="46" spans="1:10" ht="70.5" customHeight="1">
      <c r="A46" s="104"/>
      <c r="B46" s="105"/>
      <c r="C46" s="99"/>
      <c r="D46" s="106"/>
      <c r="E46" s="107"/>
      <c r="F46" s="108"/>
      <c r="G46" s="109"/>
      <c r="H46" s="110"/>
      <c r="I46" s="111"/>
      <c r="J46" s="112"/>
    </row>
    <row r="47" spans="1:10" ht="70.5" customHeight="1">
      <c r="A47" s="104"/>
      <c r="B47" s="105"/>
      <c r="C47" s="99"/>
      <c r="D47" s="106"/>
      <c r="E47" s="107"/>
      <c r="F47" s="108"/>
      <c r="G47" s="109"/>
      <c r="H47" s="110"/>
      <c r="I47" s="111"/>
      <c r="J47" s="112"/>
    </row>
    <row r="48" spans="1:10" ht="70.5" customHeight="1">
      <c r="A48" s="104"/>
      <c r="B48" s="105"/>
      <c r="C48" s="99"/>
      <c r="D48" s="113"/>
      <c r="E48" s="107"/>
      <c r="F48" s="108"/>
      <c r="G48" s="114"/>
      <c r="H48" s="110"/>
      <c r="I48" s="111"/>
      <c r="J48" s="112"/>
    </row>
    <row r="49" spans="9:10" ht="13.5">
      <c r="I49" s="21"/>
      <c r="J49" s="22"/>
    </row>
    <row r="50" spans="9:10" ht="13.5">
      <c r="I50" s="21"/>
      <c r="J50" s="22"/>
    </row>
    <row r="51" spans="9:10" ht="13.5">
      <c r="I51" s="21"/>
      <c r="J51" s="22"/>
    </row>
    <row r="52" spans="9:10" ht="13.5">
      <c r="I52" s="21"/>
      <c r="J52" s="22"/>
    </row>
    <row r="53" spans="9:10" ht="13.5">
      <c r="I53" s="21"/>
      <c r="J53" s="22"/>
    </row>
    <row r="54" spans="9:10" ht="13.5">
      <c r="I54" s="21"/>
      <c r="J54" s="22"/>
    </row>
    <row r="55" spans="9:10" ht="13.5">
      <c r="I55" s="21"/>
      <c r="J55" s="22"/>
    </row>
    <row r="56" spans="9:10" ht="13.5">
      <c r="I56" s="21"/>
      <c r="J56" s="22"/>
    </row>
    <row r="57" spans="9:10" ht="13.5">
      <c r="I57" s="21"/>
      <c r="J57" s="22"/>
    </row>
    <row r="58" spans="9:10" ht="13.5">
      <c r="I58" s="21"/>
      <c r="J58" s="22"/>
    </row>
    <row r="59" spans="9:10" ht="13.5">
      <c r="I59" s="21"/>
      <c r="J59" s="22"/>
    </row>
    <row r="60" spans="9:10" ht="13.5">
      <c r="I60" s="21"/>
      <c r="J60" s="22"/>
    </row>
    <row r="61" spans="9:10" ht="13.5">
      <c r="I61" s="21"/>
      <c r="J61" s="22"/>
    </row>
    <row r="62" spans="9:10" ht="13.5">
      <c r="I62" s="21"/>
      <c r="J62" s="22"/>
    </row>
    <row r="63" spans="9:10" ht="13.5">
      <c r="I63" s="21"/>
      <c r="J63" s="22"/>
    </row>
    <row r="64" spans="9:10" ht="13.5">
      <c r="I64" s="21"/>
      <c r="J64" s="22"/>
    </row>
    <row r="65" spans="9:10" ht="13.5">
      <c r="I65" s="21"/>
      <c r="J65" s="22"/>
    </row>
    <row r="66" spans="9:10" ht="13.5">
      <c r="I66" s="21"/>
      <c r="J66" s="22"/>
    </row>
    <row r="67" spans="9:10" ht="13.5">
      <c r="I67" s="21"/>
      <c r="J67" s="22"/>
    </row>
    <row r="68" spans="9:10" ht="13.5">
      <c r="I68" s="21"/>
      <c r="J68" s="22"/>
    </row>
    <row r="69" spans="9:10" ht="13.5">
      <c r="I69" s="21"/>
      <c r="J69" s="22"/>
    </row>
    <row r="70" spans="9:10" ht="13.5">
      <c r="I70" s="21"/>
      <c r="J70" s="22"/>
    </row>
    <row r="71" spans="9:10" ht="13.5">
      <c r="I71" s="21"/>
      <c r="J71" s="22"/>
    </row>
    <row r="72" spans="9:10" ht="13.5">
      <c r="I72" s="21"/>
      <c r="J72" s="22"/>
    </row>
    <row r="73" spans="9:10" ht="13.5">
      <c r="I73" s="21"/>
      <c r="J73" s="22"/>
    </row>
    <row r="74" spans="9:10" ht="13.5">
      <c r="I74" s="21"/>
      <c r="J74" s="22"/>
    </row>
    <row r="75" spans="9:10" ht="13.5">
      <c r="I75" s="21"/>
      <c r="J75" s="22"/>
    </row>
    <row r="76" spans="9:10" ht="13.5">
      <c r="I76" s="21"/>
      <c r="J76" s="22"/>
    </row>
    <row r="77" spans="9:10" ht="13.5">
      <c r="I77" s="21"/>
      <c r="J77" s="22"/>
    </row>
    <row r="78" spans="9:10" ht="13.5">
      <c r="I78" s="21"/>
      <c r="J78" s="22"/>
    </row>
    <row r="79" spans="9:10" ht="13.5">
      <c r="I79" s="21"/>
      <c r="J79" s="22"/>
    </row>
    <row r="80" spans="9:10" ht="13.5">
      <c r="I80" s="21"/>
      <c r="J80" s="22"/>
    </row>
    <row r="81" spans="9:10" ht="13.5">
      <c r="I81" s="21"/>
      <c r="J81" s="22"/>
    </row>
    <row r="82" spans="9:10" ht="13.5">
      <c r="I82" s="21"/>
      <c r="J82" s="22"/>
    </row>
    <row r="83" spans="9:10" ht="13.5">
      <c r="I83" s="21"/>
      <c r="J83" s="22"/>
    </row>
    <row r="84" spans="9:10" ht="13.5">
      <c r="I84" s="21"/>
      <c r="J84" s="22"/>
    </row>
    <row r="85" spans="9:10" ht="13.5">
      <c r="I85" s="21"/>
      <c r="J85" s="22"/>
    </row>
    <row r="86" spans="9:10" ht="13.5">
      <c r="I86" s="21"/>
      <c r="J86" s="22"/>
    </row>
    <row r="87" spans="9:10" ht="13.5">
      <c r="I87" s="21"/>
      <c r="J87" s="22"/>
    </row>
    <row r="88" spans="9:10" ht="13.5">
      <c r="I88" s="21"/>
      <c r="J88" s="22"/>
    </row>
    <row r="89" spans="9:10" ht="13.5">
      <c r="I89" s="21"/>
      <c r="J89" s="22"/>
    </row>
    <row r="90" spans="9:10" ht="13.5">
      <c r="I90" s="21"/>
      <c r="J90" s="22"/>
    </row>
    <row r="91" spans="9:10" ht="13.5">
      <c r="I91" s="21"/>
      <c r="J91" s="22"/>
    </row>
    <row r="92" spans="9:10" ht="13.5">
      <c r="I92" s="21"/>
      <c r="J92" s="22"/>
    </row>
    <row r="93" spans="9:10" ht="13.5">
      <c r="I93" s="21"/>
      <c r="J93" s="22"/>
    </row>
  </sheetData>
  <sheetProtection/>
  <autoFilter ref="A4:J24">
    <sortState ref="A5:J93">
      <sortCondition sortBy="value" ref="B5:B93"/>
    </sortState>
  </autoFilter>
  <mergeCells count="3">
    <mergeCell ref="A2:J2"/>
    <mergeCell ref="A3:B3"/>
    <mergeCell ref="F3:J3"/>
  </mergeCells>
  <dataValidations count="3">
    <dataValidation allowBlank="1" showInputMessage="1" showErrorMessage="1" imeMode="halfAlpha" sqref="D7:D13 D48 D44 D40 D36 D32 D28 D24 D20 D16"/>
    <dataValidation allowBlank="1" showInputMessage="1" showErrorMessage="1" promptTitle="入力方法" prompt="半角数字で入力して下さい。" errorTitle="参考" error="半角数字で入力して下さい。" imeMode="halfAlpha" sqref="G10 G5"/>
    <dataValidation errorStyle="information" type="date" allowBlank="1" showInputMessage="1" showErrorMessage="1" prompt="平成27年4月1日の形式で入力する。" sqref="B5:B6 B14:B15">
      <formula1>42095</formula1>
      <formula2>42460</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4"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B24" sqref="B24"/>
    </sheetView>
  </sheetViews>
  <sheetFormatPr defaultColWidth="9.00390625" defaultRowHeight="13.5"/>
  <cols>
    <col min="1" max="1" width="7.625" style="26" customWidth="1"/>
    <col min="2" max="2" width="36.125" style="26" bestFit="1" customWidth="1"/>
    <col min="3" max="3" width="26.625" style="26" customWidth="1"/>
    <col min="4" max="4" width="1.875" style="26" customWidth="1"/>
    <col min="5" max="5" width="3.50390625" style="26" customWidth="1"/>
    <col min="6" max="6" width="26.625" style="26" customWidth="1"/>
    <col min="7" max="7" width="1.875" style="26" customWidth="1"/>
    <col min="8" max="8" width="3.50390625" style="26" customWidth="1"/>
    <col min="9" max="9" width="25.875" style="26" customWidth="1"/>
    <col min="10" max="16384" width="9.00390625" style="26" customWidth="1"/>
  </cols>
  <sheetData>
    <row r="1" spans="1:2" ht="24" customHeight="1">
      <c r="A1" s="284" t="s">
        <v>32</v>
      </c>
      <c r="B1" s="284"/>
    </row>
    <row r="2" spans="1:9" ht="24" customHeight="1">
      <c r="A2" s="285" t="s">
        <v>47</v>
      </c>
      <c r="B2" s="285"/>
      <c r="C2" s="285"/>
      <c r="D2" s="285"/>
      <c r="E2" s="285"/>
      <c r="F2" s="285"/>
      <c r="G2" s="285"/>
      <c r="H2" s="285"/>
      <c r="I2" s="285"/>
    </row>
    <row r="3" spans="1:9" ht="24" customHeight="1" thickBot="1">
      <c r="A3" s="286" t="s">
        <v>33</v>
      </c>
      <c r="B3" s="286"/>
      <c r="F3" s="287" t="str">
        <f>'東京・横浜総括表（様式１）'!F3:I3</f>
        <v>（審議対象期間　平成30年4月1日～平成30年6月30日）</v>
      </c>
      <c r="G3" s="287"/>
      <c r="H3" s="287"/>
      <c r="I3" s="287"/>
    </row>
    <row r="4" spans="1:9" ht="28.5" customHeight="1" thickBot="1">
      <c r="A4" s="288" t="s">
        <v>48</v>
      </c>
      <c r="B4" s="289"/>
      <c r="C4" s="288" t="s">
        <v>49</v>
      </c>
      <c r="D4" s="290"/>
      <c r="E4" s="289"/>
      <c r="F4" s="288" t="s">
        <v>34</v>
      </c>
      <c r="G4" s="290"/>
      <c r="H4" s="289"/>
      <c r="I4" s="24" t="s">
        <v>35</v>
      </c>
    </row>
    <row r="5" spans="1:9" ht="24" customHeight="1">
      <c r="A5" s="304" t="s">
        <v>36</v>
      </c>
      <c r="B5" s="305"/>
      <c r="C5" s="27">
        <f>C7+C8+C9+C10</f>
        <v>181</v>
      </c>
      <c r="D5" s="1"/>
      <c r="E5" s="2" t="s">
        <v>50</v>
      </c>
      <c r="F5" s="27">
        <f>F7+F8+F9+F10</f>
        <v>56</v>
      </c>
      <c r="G5" s="1"/>
      <c r="H5" s="2" t="s">
        <v>50</v>
      </c>
      <c r="I5" s="302"/>
    </row>
    <row r="6" spans="1:9" ht="24" customHeight="1">
      <c r="A6" s="282" t="s">
        <v>37</v>
      </c>
      <c r="B6" s="283"/>
      <c r="C6" s="3"/>
      <c r="D6" s="1"/>
      <c r="E6" s="2"/>
      <c r="F6" s="3"/>
      <c r="G6" s="1"/>
      <c r="H6" s="2"/>
      <c r="I6" s="291"/>
    </row>
    <row r="7" spans="1:9" ht="24" customHeight="1">
      <c r="A7" s="282" t="s">
        <v>38</v>
      </c>
      <c r="B7" s="283"/>
      <c r="C7" s="27">
        <v>3</v>
      </c>
      <c r="D7" s="1"/>
      <c r="E7" s="2" t="s">
        <v>50</v>
      </c>
      <c r="F7" s="27">
        <v>2</v>
      </c>
      <c r="G7" s="1"/>
      <c r="H7" s="2" t="s">
        <v>50</v>
      </c>
      <c r="I7" s="291"/>
    </row>
    <row r="8" spans="1:9" ht="24" customHeight="1">
      <c r="A8" s="282" t="s">
        <v>39</v>
      </c>
      <c r="B8" s="283"/>
      <c r="C8" s="27">
        <v>1</v>
      </c>
      <c r="D8" s="1"/>
      <c r="E8" s="2" t="s">
        <v>50</v>
      </c>
      <c r="F8" s="27">
        <v>0</v>
      </c>
      <c r="G8" s="1"/>
      <c r="H8" s="2" t="s">
        <v>50</v>
      </c>
      <c r="I8" s="291"/>
    </row>
    <row r="9" spans="1:9" ht="24" customHeight="1">
      <c r="A9" s="282" t="s">
        <v>40</v>
      </c>
      <c r="B9" s="283"/>
      <c r="C9" s="27">
        <v>93</v>
      </c>
      <c r="D9" s="1"/>
      <c r="E9" s="2" t="s">
        <v>50</v>
      </c>
      <c r="F9" s="27">
        <v>23</v>
      </c>
      <c r="G9" s="1"/>
      <c r="H9" s="2" t="s">
        <v>50</v>
      </c>
      <c r="I9" s="291"/>
    </row>
    <row r="10" spans="1:9" ht="24" customHeight="1">
      <c r="A10" s="282" t="s">
        <v>41</v>
      </c>
      <c r="B10" s="283"/>
      <c r="C10" s="27">
        <v>84</v>
      </c>
      <c r="D10" s="1"/>
      <c r="E10" s="2" t="s">
        <v>50</v>
      </c>
      <c r="F10" s="27">
        <v>31</v>
      </c>
      <c r="G10" s="1"/>
      <c r="H10" s="2" t="s">
        <v>50</v>
      </c>
      <c r="I10" s="291"/>
    </row>
    <row r="11" spans="1:9" ht="24" customHeight="1" thickBot="1">
      <c r="A11" s="282"/>
      <c r="B11" s="283"/>
      <c r="C11" s="4"/>
      <c r="D11" s="5"/>
      <c r="E11" s="6"/>
      <c r="F11" s="4"/>
      <c r="G11" s="5"/>
      <c r="H11" s="6"/>
      <c r="I11" s="292"/>
    </row>
    <row r="12" spans="1:9" ht="24" customHeight="1">
      <c r="A12" s="291"/>
      <c r="B12" s="25" t="s">
        <v>42</v>
      </c>
      <c r="C12" s="27">
        <f>C14+C15+C16+C17</f>
        <v>56</v>
      </c>
      <c r="D12" s="1"/>
      <c r="E12" s="2" t="s">
        <v>50</v>
      </c>
      <c r="F12" s="293"/>
      <c r="G12" s="294"/>
      <c r="H12" s="295"/>
      <c r="I12" s="302"/>
    </row>
    <row r="13" spans="1:9" ht="24" customHeight="1">
      <c r="A13" s="291"/>
      <c r="B13" s="23" t="s">
        <v>37</v>
      </c>
      <c r="C13" s="3"/>
      <c r="D13" s="1"/>
      <c r="E13" s="2"/>
      <c r="F13" s="296"/>
      <c r="G13" s="297"/>
      <c r="H13" s="298"/>
      <c r="I13" s="291"/>
    </row>
    <row r="14" spans="1:9" ht="24" customHeight="1">
      <c r="A14" s="291"/>
      <c r="B14" s="23" t="s">
        <v>43</v>
      </c>
      <c r="C14" s="27">
        <v>25</v>
      </c>
      <c r="D14" s="1"/>
      <c r="E14" s="2" t="s">
        <v>50</v>
      </c>
      <c r="F14" s="296"/>
      <c r="G14" s="297"/>
      <c r="H14" s="298"/>
      <c r="I14" s="291"/>
    </row>
    <row r="15" spans="1:9" ht="24" customHeight="1">
      <c r="A15" s="291"/>
      <c r="B15" s="23" t="s">
        <v>44</v>
      </c>
      <c r="C15" s="27">
        <v>0</v>
      </c>
      <c r="D15" s="1"/>
      <c r="E15" s="2" t="s">
        <v>50</v>
      </c>
      <c r="F15" s="296"/>
      <c r="G15" s="297"/>
      <c r="H15" s="298"/>
      <c r="I15" s="291"/>
    </row>
    <row r="16" spans="1:9" ht="24" customHeight="1">
      <c r="A16" s="291"/>
      <c r="B16" s="23" t="s">
        <v>45</v>
      </c>
      <c r="C16" s="27">
        <v>31</v>
      </c>
      <c r="D16" s="1"/>
      <c r="E16" s="2" t="s">
        <v>50</v>
      </c>
      <c r="F16" s="296"/>
      <c r="G16" s="297"/>
      <c r="H16" s="298"/>
      <c r="I16" s="291"/>
    </row>
    <row r="17" spans="1:9" ht="24" customHeight="1">
      <c r="A17" s="291"/>
      <c r="B17" s="23" t="s">
        <v>52</v>
      </c>
      <c r="C17" s="27">
        <v>0</v>
      </c>
      <c r="D17" s="1"/>
      <c r="E17" s="2" t="s">
        <v>50</v>
      </c>
      <c r="F17" s="296"/>
      <c r="G17" s="297"/>
      <c r="H17" s="298"/>
      <c r="I17" s="291"/>
    </row>
    <row r="18" spans="1:9" ht="24" customHeight="1">
      <c r="A18" s="291"/>
      <c r="B18" s="7"/>
      <c r="C18" s="8"/>
      <c r="D18" s="1"/>
      <c r="E18" s="2"/>
      <c r="F18" s="296"/>
      <c r="G18" s="297"/>
      <c r="H18" s="298"/>
      <c r="I18" s="291"/>
    </row>
    <row r="19" spans="1:9" ht="24" customHeight="1">
      <c r="A19" s="291"/>
      <c r="B19" s="7"/>
      <c r="C19" s="8"/>
      <c r="D19" s="1"/>
      <c r="E19" s="2"/>
      <c r="F19" s="296"/>
      <c r="G19" s="297"/>
      <c r="H19" s="298"/>
      <c r="I19" s="291"/>
    </row>
    <row r="20" spans="1:9" ht="24" customHeight="1">
      <c r="A20" s="291"/>
      <c r="B20" s="7"/>
      <c r="C20" s="8"/>
      <c r="D20" s="1"/>
      <c r="E20" s="2"/>
      <c r="F20" s="296"/>
      <c r="G20" s="297"/>
      <c r="H20" s="298"/>
      <c r="I20" s="291"/>
    </row>
    <row r="21" spans="1:9" ht="24" customHeight="1" thickBot="1">
      <c r="A21" s="292"/>
      <c r="B21" s="9"/>
      <c r="C21" s="4"/>
      <c r="D21" s="5"/>
      <c r="E21" s="6"/>
      <c r="F21" s="299"/>
      <c r="G21" s="300"/>
      <c r="H21" s="301"/>
      <c r="I21" s="292"/>
    </row>
    <row r="22" spans="1:9" ht="24" customHeight="1">
      <c r="A22" s="303" t="s">
        <v>54</v>
      </c>
      <c r="B22" s="303"/>
      <c r="C22" s="303"/>
      <c r="D22" s="303"/>
      <c r="E22" s="303"/>
      <c r="F22" s="303"/>
      <c r="G22" s="303"/>
      <c r="H22" s="303"/>
      <c r="I22" s="303"/>
    </row>
    <row r="23" ht="13.5">
      <c r="A23" s="28"/>
    </row>
    <row r="24" ht="13.5">
      <c r="A24" s="28"/>
    </row>
  </sheetData>
  <sheetProtection/>
  <mergeCells count="19">
    <mergeCell ref="A2:I2"/>
    <mergeCell ref="F3:I3"/>
    <mergeCell ref="A22:I22"/>
    <mergeCell ref="A1:B1"/>
    <mergeCell ref="A3:B3"/>
    <mergeCell ref="F12:H21"/>
    <mergeCell ref="C4:E4"/>
    <mergeCell ref="F4:H4"/>
    <mergeCell ref="A10:B10"/>
    <mergeCell ref="A11:B11"/>
    <mergeCell ref="I5:I11"/>
    <mergeCell ref="A12:A21"/>
    <mergeCell ref="I12:I21"/>
    <mergeCell ref="A4:B4"/>
    <mergeCell ref="A5:B5"/>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115" zoomScaleSheetLayoutView="115" workbookViewId="0" topLeftCell="A1">
      <selection activeCell="F3" sqref="F3:I3"/>
    </sheetView>
  </sheetViews>
  <sheetFormatPr defaultColWidth="9.00390625" defaultRowHeight="13.5"/>
  <cols>
    <col min="1" max="1" width="7.625" style="71" customWidth="1"/>
    <col min="2" max="2" width="36.125" style="71" bestFit="1" customWidth="1"/>
    <col min="3" max="3" width="26.625" style="71" customWidth="1"/>
    <col min="4" max="4" width="1.875" style="71" customWidth="1"/>
    <col min="5" max="5" width="3.50390625" style="71" customWidth="1"/>
    <col min="6" max="6" width="26.625" style="71" customWidth="1"/>
    <col min="7" max="7" width="1.875" style="71" customWidth="1"/>
    <col min="8" max="8" width="3.50390625" style="71" customWidth="1"/>
    <col min="9" max="9" width="25.875" style="71" customWidth="1"/>
    <col min="10" max="16384" width="9.00390625" style="71" customWidth="1"/>
  </cols>
  <sheetData>
    <row r="1" spans="1:2" ht="24" customHeight="1">
      <c r="A1" s="284" t="s">
        <v>32</v>
      </c>
      <c r="B1" s="284"/>
    </row>
    <row r="2" spans="1:9" ht="24" customHeight="1">
      <c r="A2" s="285" t="s">
        <v>47</v>
      </c>
      <c r="B2" s="285"/>
      <c r="C2" s="285"/>
      <c r="D2" s="285"/>
      <c r="E2" s="285"/>
      <c r="F2" s="285"/>
      <c r="G2" s="285"/>
      <c r="H2" s="285"/>
      <c r="I2" s="285"/>
    </row>
    <row r="3" spans="1:9" ht="24" customHeight="1" thickBot="1">
      <c r="A3" s="286" t="s">
        <v>738</v>
      </c>
      <c r="B3" s="286"/>
      <c r="F3" s="287" t="str">
        <f>'[10]東京・横浜総括表（様式１）'!F3:I3</f>
        <v>（審議対象期間　平成30年4月1日～平成30年6月30日）</v>
      </c>
      <c r="G3" s="287"/>
      <c r="H3" s="287"/>
      <c r="I3" s="287"/>
    </row>
    <row r="4" spans="1:9" ht="28.5" customHeight="1" thickBot="1">
      <c r="A4" s="288" t="s">
        <v>48</v>
      </c>
      <c r="B4" s="289"/>
      <c r="C4" s="288" t="s">
        <v>739</v>
      </c>
      <c r="D4" s="290"/>
      <c r="E4" s="289"/>
      <c r="F4" s="288" t="s">
        <v>34</v>
      </c>
      <c r="G4" s="290"/>
      <c r="H4" s="289"/>
      <c r="I4" s="69" t="s">
        <v>35</v>
      </c>
    </row>
    <row r="5" spans="1:9" ht="24" customHeight="1">
      <c r="A5" s="304" t="s">
        <v>36</v>
      </c>
      <c r="B5" s="305"/>
      <c r="C5" s="27">
        <v>101</v>
      </c>
      <c r="D5" s="1"/>
      <c r="E5" s="2" t="s">
        <v>50</v>
      </c>
      <c r="F5" s="27">
        <v>20</v>
      </c>
      <c r="G5" s="1"/>
      <c r="H5" s="2" t="s">
        <v>50</v>
      </c>
      <c r="I5" s="302"/>
    </row>
    <row r="6" spans="1:9" ht="24" customHeight="1">
      <c r="A6" s="282" t="s">
        <v>37</v>
      </c>
      <c r="B6" s="283"/>
      <c r="C6" s="3"/>
      <c r="D6" s="1"/>
      <c r="E6" s="2"/>
      <c r="F6" s="3"/>
      <c r="G6" s="1"/>
      <c r="H6" s="2"/>
      <c r="I6" s="291"/>
    </row>
    <row r="7" spans="1:9" ht="24" customHeight="1">
      <c r="A7" s="282" t="s">
        <v>38</v>
      </c>
      <c r="B7" s="283"/>
      <c r="C7" s="27">
        <v>0</v>
      </c>
      <c r="D7" s="1"/>
      <c r="E7" s="2" t="s">
        <v>50</v>
      </c>
      <c r="F7" s="27">
        <v>0</v>
      </c>
      <c r="G7" s="1"/>
      <c r="H7" s="2" t="s">
        <v>50</v>
      </c>
      <c r="I7" s="291"/>
    </row>
    <row r="8" spans="1:9" ht="24" customHeight="1">
      <c r="A8" s="282" t="s">
        <v>39</v>
      </c>
      <c r="B8" s="283"/>
      <c r="C8" s="27">
        <v>0</v>
      </c>
      <c r="D8" s="1"/>
      <c r="E8" s="2" t="s">
        <v>50</v>
      </c>
      <c r="F8" s="27">
        <v>0</v>
      </c>
      <c r="G8" s="1"/>
      <c r="H8" s="2" t="s">
        <v>50</v>
      </c>
      <c r="I8" s="291"/>
    </row>
    <row r="9" spans="1:9" ht="24" customHeight="1">
      <c r="A9" s="282" t="s">
        <v>40</v>
      </c>
      <c r="B9" s="283"/>
      <c r="C9" s="27">
        <v>46</v>
      </c>
      <c r="D9" s="1"/>
      <c r="E9" s="2" t="s">
        <v>50</v>
      </c>
      <c r="F9" s="27">
        <v>13</v>
      </c>
      <c r="G9" s="1"/>
      <c r="H9" s="2" t="s">
        <v>50</v>
      </c>
      <c r="I9" s="291"/>
    </row>
    <row r="10" spans="1:9" ht="24" customHeight="1">
      <c r="A10" s="282" t="s">
        <v>41</v>
      </c>
      <c r="B10" s="283"/>
      <c r="C10" s="27">
        <v>55</v>
      </c>
      <c r="D10" s="1"/>
      <c r="E10" s="2" t="s">
        <v>50</v>
      </c>
      <c r="F10" s="27">
        <v>7</v>
      </c>
      <c r="G10" s="1"/>
      <c r="H10" s="2" t="s">
        <v>50</v>
      </c>
      <c r="I10" s="291"/>
    </row>
    <row r="11" spans="1:9" ht="24" customHeight="1" thickBot="1">
      <c r="A11" s="282"/>
      <c r="B11" s="283"/>
      <c r="C11" s="4"/>
      <c r="D11" s="5"/>
      <c r="E11" s="6"/>
      <c r="F11" s="4"/>
      <c r="G11" s="5"/>
      <c r="H11" s="6"/>
      <c r="I11" s="292"/>
    </row>
    <row r="12" spans="1:9" ht="24" customHeight="1">
      <c r="A12" s="291"/>
      <c r="B12" s="70" t="s">
        <v>42</v>
      </c>
      <c r="C12" s="27">
        <v>20</v>
      </c>
      <c r="D12" s="1"/>
      <c r="E12" s="2" t="s">
        <v>50</v>
      </c>
      <c r="F12" s="293"/>
      <c r="G12" s="294"/>
      <c r="H12" s="295"/>
      <c r="I12" s="302"/>
    </row>
    <row r="13" spans="1:9" ht="24" customHeight="1">
      <c r="A13" s="291"/>
      <c r="B13" s="67" t="s">
        <v>37</v>
      </c>
      <c r="C13" s="3"/>
      <c r="D13" s="1"/>
      <c r="E13" s="2"/>
      <c r="F13" s="296"/>
      <c r="G13" s="297"/>
      <c r="H13" s="298"/>
      <c r="I13" s="291"/>
    </row>
    <row r="14" spans="1:9" ht="24" customHeight="1">
      <c r="A14" s="291"/>
      <c r="B14" s="67" t="s">
        <v>43</v>
      </c>
      <c r="C14" s="27">
        <v>13</v>
      </c>
      <c r="D14" s="1"/>
      <c r="E14" s="2" t="s">
        <v>50</v>
      </c>
      <c r="F14" s="296"/>
      <c r="G14" s="297"/>
      <c r="H14" s="298"/>
      <c r="I14" s="291"/>
    </row>
    <row r="15" spans="1:9" ht="24" customHeight="1">
      <c r="A15" s="291"/>
      <c r="B15" s="67" t="s">
        <v>44</v>
      </c>
      <c r="C15" s="27">
        <v>0</v>
      </c>
      <c r="D15" s="1"/>
      <c r="E15" s="2" t="s">
        <v>50</v>
      </c>
      <c r="F15" s="296"/>
      <c r="G15" s="297"/>
      <c r="H15" s="298"/>
      <c r="I15" s="291"/>
    </row>
    <row r="16" spans="1:9" ht="24" customHeight="1">
      <c r="A16" s="291"/>
      <c r="B16" s="67" t="s">
        <v>45</v>
      </c>
      <c r="C16" s="27">
        <v>7</v>
      </c>
      <c r="D16" s="1"/>
      <c r="E16" s="2" t="s">
        <v>50</v>
      </c>
      <c r="F16" s="296"/>
      <c r="G16" s="297"/>
      <c r="H16" s="298"/>
      <c r="I16" s="291"/>
    </row>
    <row r="17" spans="1:9" ht="24" customHeight="1">
      <c r="A17" s="291"/>
      <c r="B17" s="67" t="s">
        <v>46</v>
      </c>
      <c r="C17" s="27">
        <v>0</v>
      </c>
      <c r="D17" s="1"/>
      <c r="E17" s="2" t="s">
        <v>50</v>
      </c>
      <c r="F17" s="296"/>
      <c r="G17" s="297"/>
      <c r="H17" s="298"/>
      <c r="I17" s="291"/>
    </row>
    <row r="18" spans="1:9" ht="24" customHeight="1">
      <c r="A18" s="291"/>
      <c r="B18" s="7"/>
      <c r="C18" s="8"/>
      <c r="D18" s="1"/>
      <c r="E18" s="2"/>
      <c r="F18" s="296"/>
      <c r="G18" s="297"/>
      <c r="H18" s="298"/>
      <c r="I18" s="291"/>
    </row>
    <row r="19" spans="1:9" ht="24" customHeight="1">
      <c r="A19" s="291"/>
      <c r="B19" s="7"/>
      <c r="C19" s="8"/>
      <c r="D19" s="1"/>
      <c r="E19" s="2"/>
      <c r="F19" s="296"/>
      <c r="G19" s="297"/>
      <c r="H19" s="298"/>
      <c r="I19" s="291"/>
    </row>
    <row r="20" spans="1:9" ht="24" customHeight="1">
      <c r="A20" s="291"/>
      <c r="B20" s="7"/>
      <c r="C20" s="8"/>
      <c r="D20" s="1"/>
      <c r="E20" s="2"/>
      <c r="F20" s="296"/>
      <c r="G20" s="297"/>
      <c r="H20" s="298"/>
      <c r="I20" s="291"/>
    </row>
    <row r="21" spans="1:9" ht="24" customHeight="1" thickBot="1">
      <c r="A21" s="292"/>
      <c r="B21" s="9"/>
      <c r="C21" s="4"/>
      <c r="D21" s="5"/>
      <c r="E21" s="6"/>
      <c r="F21" s="299"/>
      <c r="G21" s="300"/>
      <c r="H21" s="301"/>
      <c r="I21" s="292"/>
    </row>
    <row r="22" spans="1:9" ht="24" customHeight="1">
      <c r="A22" s="303" t="s">
        <v>740</v>
      </c>
      <c r="B22" s="303"/>
      <c r="C22" s="303"/>
      <c r="D22" s="303"/>
      <c r="E22" s="303"/>
      <c r="F22" s="303"/>
      <c r="G22" s="303"/>
      <c r="H22" s="303"/>
      <c r="I22" s="303"/>
    </row>
    <row r="23" ht="13.5">
      <c r="A23" s="28"/>
    </row>
    <row r="24" ht="13.5">
      <c r="A24" s="28"/>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L11"/>
  <sheetViews>
    <sheetView view="pageBreakPreview" zoomScale="85" zoomScaleSheetLayoutView="85" workbookViewId="0" topLeftCell="A1">
      <selection activeCell="M6" sqref="M6"/>
    </sheetView>
  </sheetViews>
  <sheetFormatPr defaultColWidth="9.00390625" defaultRowHeight="13.5"/>
  <cols>
    <col min="1" max="1" width="39.125" style="11" customWidth="1"/>
    <col min="2" max="2" width="27.125" style="33" customWidth="1"/>
    <col min="3" max="3" width="19.125" style="11" customWidth="1"/>
    <col min="4" max="4" width="28.375" style="11" customWidth="1"/>
    <col min="5" max="5" width="18.625" style="11" customWidth="1"/>
    <col min="6" max="6" width="15.75390625" style="11" customWidth="1"/>
    <col min="7" max="7" width="16.625" style="33" customWidth="1"/>
    <col min="8" max="8" width="16.625" style="11" customWidth="1"/>
    <col min="9" max="9" width="10.875" style="11" customWidth="1"/>
    <col min="10" max="10" width="7.625" style="11" customWidth="1"/>
    <col min="11" max="11" width="22.625" style="11" customWidth="1"/>
    <col min="12" max="16384" width="9.00390625" style="11" customWidth="1"/>
  </cols>
  <sheetData>
    <row r="1" spans="1:11" ht="14.25">
      <c r="A1" s="55" t="s">
        <v>23</v>
      </c>
      <c r="B1" s="174"/>
      <c r="C1" s="55"/>
      <c r="D1" s="55"/>
      <c r="E1" s="55"/>
      <c r="F1" s="55"/>
      <c r="G1" s="174"/>
      <c r="H1" s="55"/>
      <c r="I1" s="55"/>
      <c r="J1" s="55"/>
      <c r="K1" s="55"/>
    </row>
    <row r="2" spans="1:11" ht="14.25">
      <c r="A2" s="306" t="s">
        <v>24</v>
      </c>
      <c r="B2" s="306"/>
      <c r="C2" s="306"/>
      <c r="D2" s="306"/>
      <c r="E2" s="306"/>
      <c r="F2" s="306"/>
      <c r="G2" s="306"/>
      <c r="H2" s="306"/>
      <c r="I2" s="306"/>
      <c r="J2" s="306"/>
      <c r="K2" s="306"/>
    </row>
    <row r="3" spans="1:11" ht="14.25">
      <c r="A3" s="55"/>
      <c r="B3" s="174"/>
      <c r="C3" s="55"/>
      <c r="D3" s="55"/>
      <c r="E3" s="55"/>
      <c r="F3" s="55"/>
      <c r="G3" s="174"/>
      <c r="H3" s="55"/>
      <c r="I3" s="55"/>
      <c r="J3" s="55"/>
      <c r="K3" s="55"/>
    </row>
    <row r="4" spans="1:11" ht="21" customHeight="1">
      <c r="A4" s="55" t="s">
        <v>15</v>
      </c>
      <c r="B4" s="174"/>
      <c r="C4" s="55"/>
      <c r="D4" s="55"/>
      <c r="E4" s="55"/>
      <c r="F4" s="308" t="str">
        <f>'東京総括表（様式１）'!F3:I3</f>
        <v>（審議対象期間　平成30年4月1日～平成30年6月30日）</v>
      </c>
      <c r="G4" s="308"/>
      <c r="H4" s="308"/>
      <c r="I4" s="308"/>
      <c r="J4" s="308"/>
      <c r="K4" s="308"/>
    </row>
    <row r="5" spans="1:11" s="13" customFormat="1" ht="52.5" customHeight="1">
      <c r="A5" s="59" t="s">
        <v>25</v>
      </c>
      <c r="B5" s="59" t="s">
        <v>2</v>
      </c>
      <c r="C5" s="59" t="s">
        <v>5</v>
      </c>
      <c r="D5" s="59" t="s">
        <v>7</v>
      </c>
      <c r="E5" s="59" t="s">
        <v>59</v>
      </c>
      <c r="F5" s="59" t="s">
        <v>10</v>
      </c>
      <c r="G5" s="59" t="s">
        <v>8</v>
      </c>
      <c r="H5" s="59" t="s">
        <v>3</v>
      </c>
      <c r="I5" s="59" t="s">
        <v>9</v>
      </c>
      <c r="J5" s="59" t="s">
        <v>55</v>
      </c>
      <c r="K5" s="59" t="s">
        <v>4</v>
      </c>
    </row>
    <row r="6" spans="1:12" s="13" customFormat="1" ht="139.5" customHeight="1">
      <c r="A6" s="161" t="s">
        <v>568</v>
      </c>
      <c r="B6" s="161" t="s">
        <v>146</v>
      </c>
      <c r="C6" s="162">
        <v>43251</v>
      </c>
      <c r="D6" s="161" t="s">
        <v>697</v>
      </c>
      <c r="E6" s="163">
        <v>9020001071492</v>
      </c>
      <c r="F6" s="164" t="s">
        <v>64</v>
      </c>
      <c r="G6" s="165">
        <v>14773612</v>
      </c>
      <c r="H6" s="165">
        <v>14580000</v>
      </c>
      <c r="I6" s="166">
        <f>ROUNDDOWN(H6/G6,3)</f>
        <v>0.986</v>
      </c>
      <c r="J6" s="164">
        <v>1</v>
      </c>
      <c r="K6" s="164"/>
      <c r="L6" s="60"/>
    </row>
    <row r="7" spans="1:12" s="13" customFormat="1" ht="139.5" customHeight="1">
      <c r="A7" s="167" t="s">
        <v>704</v>
      </c>
      <c r="B7" s="167" t="s">
        <v>597</v>
      </c>
      <c r="C7" s="168">
        <v>43263</v>
      </c>
      <c r="D7" s="167" t="s">
        <v>598</v>
      </c>
      <c r="E7" s="163">
        <v>3160001009212</v>
      </c>
      <c r="F7" s="164" t="s">
        <v>64</v>
      </c>
      <c r="G7" s="169">
        <v>25687156</v>
      </c>
      <c r="H7" s="169">
        <v>24840000</v>
      </c>
      <c r="I7" s="166">
        <f>ROUNDDOWN(H7/G7,3)</f>
        <v>0.967</v>
      </c>
      <c r="J7" s="170">
        <v>1</v>
      </c>
      <c r="K7" s="171"/>
      <c r="L7" s="60"/>
    </row>
    <row r="8" spans="1:12" s="13" customFormat="1" ht="139.5" customHeight="1">
      <c r="A8" s="167" t="s">
        <v>600</v>
      </c>
      <c r="B8" s="167" t="s">
        <v>601</v>
      </c>
      <c r="C8" s="172">
        <v>43279</v>
      </c>
      <c r="D8" s="173" t="s">
        <v>602</v>
      </c>
      <c r="E8" s="163">
        <v>7010401018749</v>
      </c>
      <c r="F8" s="164" t="s">
        <v>64</v>
      </c>
      <c r="G8" s="169" t="s">
        <v>603</v>
      </c>
      <c r="H8" s="169">
        <v>12346096</v>
      </c>
      <c r="I8" s="166" t="s">
        <v>604</v>
      </c>
      <c r="J8" s="170">
        <v>4</v>
      </c>
      <c r="K8" s="171" t="s">
        <v>708</v>
      </c>
      <c r="L8" s="60"/>
    </row>
    <row r="9" ht="9.75" customHeight="1"/>
    <row r="10" spans="1:11" ht="13.5">
      <c r="A10" s="307" t="s">
        <v>13</v>
      </c>
      <c r="B10" s="307"/>
      <c r="C10" s="307"/>
      <c r="D10" s="307"/>
      <c r="E10" s="307"/>
      <c r="F10" s="307"/>
      <c r="G10" s="307"/>
      <c r="H10" s="307"/>
      <c r="I10" s="307"/>
      <c r="J10" s="307"/>
      <c r="K10" s="307"/>
    </row>
    <row r="11" spans="1:11" ht="13.5">
      <c r="A11" s="14" t="s">
        <v>12</v>
      </c>
      <c r="B11" s="15"/>
      <c r="C11" s="14"/>
      <c r="D11" s="14"/>
      <c r="E11" s="14"/>
      <c r="F11" s="14"/>
      <c r="G11" s="15"/>
      <c r="H11" s="14"/>
      <c r="I11" s="14"/>
      <c r="J11" s="14"/>
      <c r="K11" s="14"/>
    </row>
  </sheetData>
  <sheetProtection/>
  <mergeCells count="3">
    <mergeCell ref="A2:K2"/>
    <mergeCell ref="A10:K10"/>
    <mergeCell ref="F4:K4"/>
  </mergeCells>
  <dataValidations count="1">
    <dataValidation errorStyle="information" type="date" allowBlank="1" showInputMessage="1" showErrorMessage="1" prompt="平成30年4月1日の形式で入力する。" sqref="C7">
      <formula1>43191</formula1>
      <formula2>43555</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1"/>
  <headerFooter alignWithMargins="0">
    <oddFooter>&amp;C東京-別記様式2（&amp;P/&amp;N）</oddFooter>
  </headerFooter>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L13"/>
  <sheetViews>
    <sheetView view="pageBreakPreview" zoomScaleSheetLayoutView="100" zoomScalePageLayoutView="0" workbookViewId="0" topLeftCell="B1">
      <selection activeCell="N9" sqref="N9"/>
    </sheetView>
  </sheetViews>
  <sheetFormatPr defaultColWidth="9.00390625" defaultRowHeight="13.5"/>
  <cols>
    <col min="1" max="1" width="39.125" style="11" customWidth="1"/>
    <col min="2" max="2" width="28.75390625" style="33" customWidth="1"/>
    <col min="3" max="3" width="19.125" style="11" customWidth="1"/>
    <col min="4" max="4" width="26.25390625" style="11" customWidth="1"/>
    <col min="5" max="5" width="16.625" style="11" customWidth="1"/>
    <col min="6" max="6" width="30.625" style="11" customWidth="1"/>
    <col min="7" max="7" width="12.625" style="11" customWidth="1"/>
    <col min="8" max="8" width="12.625" style="33" customWidth="1"/>
    <col min="9" max="9" width="11.625" style="33" customWidth="1"/>
    <col min="10" max="10" width="6.50390625" style="11" bestFit="1" customWidth="1"/>
    <col min="11" max="11" width="8.75390625" style="11" customWidth="1"/>
    <col min="12" max="12" width="22.625" style="11" customWidth="1"/>
    <col min="13" max="16384" width="9.00390625" style="11" customWidth="1"/>
  </cols>
  <sheetData>
    <row r="1" spans="1:12" ht="14.25">
      <c r="A1" s="55" t="s">
        <v>26</v>
      </c>
      <c r="B1" s="174"/>
      <c r="C1" s="55"/>
      <c r="D1" s="55"/>
      <c r="E1" s="55"/>
      <c r="F1" s="55"/>
      <c r="G1" s="55"/>
      <c r="H1" s="174"/>
      <c r="I1" s="174"/>
      <c r="J1" s="55"/>
      <c r="K1" s="55"/>
      <c r="L1" s="55"/>
    </row>
    <row r="2" spans="1:12" ht="14.25">
      <c r="A2" s="306" t="s">
        <v>27</v>
      </c>
      <c r="B2" s="306"/>
      <c r="C2" s="306"/>
      <c r="D2" s="306"/>
      <c r="E2" s="306"/>
      <c r="F2" s="306"/>
      <c r="G2" s="306"/>
      <c r="H2" s="306"/>
      <c r="I2" s="306"/>
      <c r="J2" s="306"/>
      <c r="K2" s="306"/>
      <c r="L2" s="306"/>
    </row>
    <row r="3" spans="1:12" ht="14.25">
      <c r="A3" s="55"/>
      <c r="B3" s="174"/>
      <c r="C3" s="55"/>
      <c r="D3" s="55"/>
      <c r="E3" s="55"/>
      <c r="F3" s="55"/>
      <c r="G3" s="55"/>
      <c r="H3" s="174"/>
      <c r="I3" s="174"/>
      <c r="J3" s="55"/>
      <c r="K3" s="55"/>
      <c r="L3" s="55"/>
    </row>
    <row r="4" spans="1:12" ht="21" customHeight="1">
      <c r="A4" s="55" t="str">
        <f>'東京別記様式 2（競争入札（公共工事））'!A4</f>
        <v>（部局名：東京税関）</v>
      </c>
      <c r="B4" s="174"/>
      <c r="C4" s="55"/>
      <c r="D4" s="55"/>
      <c r="E4" s="55"/>
      <c r="F4" s="308" t="str">
        <f>'東京別記様式 2（競争入札（公共工事））'!F4:K4</f>
        <v>（審議対象期間　平成30年4月1日～平成30年6月30日）</v>
      </c>
      <c r="G4" s="308"/>
      <c r="H4" s="308"/>
      <c r="I4" s="308"/>
      <c r="J4" s="308"/>
      <c r="K4" s="308"/>
      <c r="L4" s="308"/>
    </row>
    <row r="5" spans="1:12" s="13" customFormat="1" ht="47.25" customHeight="1">
      <c r="A5" s="175" t="s">
        <v>25</v>
      </c>
      <c r="B5" s="175" t="s">
        <v>2</v>
      </c>
      <c r="C5" s="175" t="s">
        <v>5</v>
      </c>
      <c r="D5" s="175" t="s">
        <v>7</v>
      </c>
      <c r="E5" s="175" t="s">
        <v>59</v>
      </c>
      <c r="F5" s="175" t="s">
        <v>30</v>
      </c>
      <c r="G5" s="175" t="s">
        <v>8</v>
      </c>
      <c r="H5" s="175" t="s">
        <v>3</v>
      </c>
      <c r="I5" s="175" t="s">
        <v>9</v>
      </c>
      <c r="J5" s="175" t="s">
        <v>55</v>
      </c>
      <c r="K5" s="175" t="s">
        <v>31</v>
      </c>
      <c r="L5" s="175" t="s">
        <v>4</v>
      </c>
    </row>
    <row r="6" spans="1:12" s="29" customFormat="1" ht="139.5" customHeight="1">
      <c r="A6" s="176" t="s">
        <v>605</v>
      </c>
      <c r="B6" s="176" t="s">
        <v>606</v>
      </c>
      <c r="C6" s="177">
        <v>43271</v>
      </c>
      <c r="D6" s="178" t="s">
        <v>607</v>
      </c>
      <c r="E6" s="179">
        <v>9040001044645</v>
      </c>
      <c r="F6" s="176" t="s">
        <v>608</v>
      </c>
      <c r="G6" s="180" t="s">
        <v>609</v>
      </c>
      <c r="H6" s="165">
        <v>7260913</v>
      </c>
      <c r="I6" s="181" t="s">
        <v>610</v>
      </c>
      <c r="J6" s="182" t="s">
        <v>60</v>
      </c>
      <c r="K6" s="182"/>
      <c r="L6" s="178" t="s">
        <v>709</v>
      </c>
    </row>
    <row r="7" spans="4:10" ht="13.5">
      <c r="D7" s="37"/>
      <c r="E7" s="37"/>
      <c r="I7" s="61"/>
      <c r="J7" s="38"/>
    </row>
    <row r="8" spans="1:12" ht="25.5" customHeight="1">
      <c r="A8" s="307" t="s">
        <v>13</v>
      </c>
      <c r="B8" s="307"/>
      <c r="C8" s="307"/>
      <c r="D8" s="307"/>
      <c r="E8" s="307"/>
      <c r="F8" s="307"/>
      <c r="G8" s="307"/>
      <c r="H8" s="307"/>
      <c r="I8" s="307"/>
      <c r="J8" s="307"/>
      <c r="K8" s="307"/>
      <c r="L8" s="309"/>
    </row>
    <row r="9" spans="1:12" ht="30" customHeight="1">
      <c r="A9" s="310" t="s">
        <v>56</v>
      </c>
      <c r="B9" s="311"/>
      <c r="C9" s="311"/>
      <c r="D9" s="311"/>
      <c r="E9" s="311"/>
      <c r="F9" s="311"/>
      <c r="G9" s="311"/>
      <c r="H9" s="311"/>
      <c r="I9" s="311"/>
      <c r="J9" s="311"/>
      <c r="K9" s="311"/>
      <c r="L9" s="14"/>
    </row>
    <row r="10" spans="1:12" ht="26.25" customHeight="1">
      <c r="A10" s="14" t="s">
        <v>57</v>
      </c>
      <c r="B10" s="15"/>
      <c r="C10" s="14"/>
      <c r="D10" s="14"/>
      <c r="E10" s="14"/>
      <c r="F10" s="14"/>
      <c r="G10" s="14"/>
      <c r="H10" s="15"/>
      <c r="I10" s="15"/>
      <c r="J10" s="14"/>
      <c r="K10" s="14"/>
      <c r="L10" s="34"/>
    </row>
    <row r="11" spans="1:12" ht="26.25" customHeight="1">
      <c r="A11" s="14" t="s">
        <v>58</v>
      </c>
      <c r="B11" s="15"/>
      <c r="C11" s="14"/>
      <c r="D11" s="14"/>
      <c r="E11" s="14"/>
      <c r="F11" s="14"/>
      <c r="G11" s="14"/>
      <c r="H11" s="15"/>
      <c r="I11" s="15"/>
      <c r="J11" s="14"/>
      <c r="K11" s="14"/>
      <c r="L11" s="34"/>
    </row>
    <row r="13" spans="4:5" ht="13.5">
      <c r="D13" s="14"/>
      <c r="E13" s="14"/>
    </row>
  </sheetData>
  <sheetProtection/>
  <mergeCells count="4">
    <mergeCell ref="A2:L2"/>
    <mergeCell ref="A8:L8"/>
    <mergeCell ref="A9:K9"/>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3" r:id="rId1"/>
  <headerFooter alignWithMargins="0">
    <oddFooter>&amp;C東京-別記様式3（&amp;P/&amp;N）</oddFooter>
  </headerFooter>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L101"/>
  <sheetViews>
    <sheetView view="pageBreakPreview" zoomScale="90" zoomScaleSheetLayoutView="90" zoomScalePageLayoutView="0" workbookViewId="0" topLeftCell="A1">
      <selection activeCell="M6" sqref="M6"/>
    </sheetView>
  </sheetViews>
  <sheetFormatPr defaultColWidth="9.00390625" defaultRowHeight="13.5"/>
  <cols>
    <col min="1" max="1" width="41.50390625" style="30" customWidth="1"/>
    <col min="2" max="2" width="28.875" style="35" customWidth="1"/>
    <col min="3" max="3" width="19.125" style="31" customWidth="1"/>
    <col min="4" max="4" width="25.625" style="30" customWidth="1"/>
    <col min="5" max="5" width="18.625" style="30" customWidth="1"/>
    <col min="6" max="6" width="18.125" style="30" customWidth="1"/>
    <col min="7" max="7" width="16.625" style="35" customWidth="1"/>
    <col min="8" max="8" width="16.625" style="30" customWidth="1"/>
    <col min="9" max="9" width="7.625" style="30" customWidth="1"/>
    <col min="10" max="10" width="7.625" style="39" customWidth="1"/>
    <col min="11" max="11" width="22.625" style="30" customWidth="1"/>
    <col min="12" max="16384" width="9.00390625" style="11" customWidth="1"/>
  </cols>
  <sheetData>
    <row r="1" spans="1:11" ht="14.25">
      <c r="A1" s="183" t="s">
        <v>14</v>
      </c>
      <c r="B1" s="184"/>
      <c r="C1" s="183"/>
      <c r="D1" s="183"/>
      <c r="E1" s="183"/>
      <c r="F1" s="183"/>
      <c r="G1" s="184"/>
      <c r="H1" s="183"/>
      <c r="I1" s="183"/>
      <c r="J1" s="184"/>
      <c r="K1" s="183"/>
    </row>
    <row r="2" spans="1:11" ht="14.25">
      <c r="A2" s="312" t="s">
        <v>11</v>
      </c>
      <c r="B2" s="312"/>
      <c r="C2" s="312"/>
      <c r="D2" s="312"/>
      <c r="E2" s="312"/>
      <c r="F2" s="312"/>
      <c r="G2" s="312"/>
      <c r="H2" s="312"/>
      <c r="I2" s="312"/>
      <c r="J2" s="312"/>
      <c r="K2" s="312"/>
    </row>
    <row r="3" spans="1:11" ht="14.25">
      <c r="A3" s="183"/>
      <c r="B3" s="184"/>
      <c r="C3" s="183"/>
      <c r="D3" s="183"/>
      <c r="E3" s="183"/>
      <c r="F3" s="183"/>
      <c r="G3" s="184"/>
      <c r="H3" s="183"/>
      <c r="I3" s="183"/>
      <c r="J3" s="184"/>
      <c r="K3" s="183"/>
    </row>
    <row r="4" spans="1:11" ht="21" customHeight="1">
      <c r="A4" s="183" t="str">
        <f>'東京別記様式 3（随意契約（公共工事））'!A4</f>
        <v>（部局名：東京税関）</v>
      </c>
      <c r="B4" s="184"/>
      <c r="C4" s="183"/>
      <c r="D4" s="183"/>
      <c r="E4" s="183"/>
      <c r="F4" s="314" t="str">
        <f>'東京別記様式 3（随意契約（公共工事））'!F4:L4</f>
        <v>（審議対象期間　平成30年4月1日～平成30年6月30日）</v>
      </c>
      <c r="G4" s="314"/>
      <c r="H4" s="314"/>
      <c r="I4" s="314"/>
      <c r="J4" s="314"/>
      <c r="K4" s="314"/>
    </row>
    <row r="5" spans="1:11" s="13" customFormat="1" ht="59.25" customHeight="1">
      <c r="A5" s="175" t="s">
        <v>6</v>
      </c>
      <c r="B5" s="175" t="s">
        <v>2</v>
      </c>
      <c r="C5" s="175" t="s">
        <v>5</v>
      </c>
      <c r="D5" s="175" t="s">
        <v>7</v>
      </c>
      <c r="E5" s="175" t="s">
        <v>59</v>
      </c>
      <c r="F5" s="175" t="s">
        <v>10</v>
      </c>
      <c r="G5" s="175" t="s">
        <v>8</v>
      </c>
      <c r="H5" s="175" t="s">
        <v>3</v>
      </c>
      <c r="I5" s="175" t="s">
        <v>9</v>
      </c>
      <c r="J5" s="175" t="s">
        <v>55</v>
      </c>
      <c r="K5" s="175" t="s">
        <v>4</v>
      </c>
    </row>
    <row r="6" spans="1:12" s="13" customFormat="1" ht="139.5" customHeight="1">
      <c r="A6" s="185" t="s">
        <v>66</v>
      </c>
      <c r="B6" s="186" t="s">
        <v>134</v>
      </c>
      <c r="C6" s="187">
        <v>43192</v>
      </c>
      <c r="D6" s="186" t="s">
        <v>156</v>
      </c>
      <c r="E6" s="188">
        <v>7010001041663</v>
      </c>
      <c r="F6" s="189" t="s">
        <v>64</v>
      </c>
      <c r="G6" s="190">
        <v>5275465</v>
      </c>
      <c r="H6" s="191" t="s">
        <v>271</v>
      </c>
      <c r="I6" s="192">
        <v>0.851</v>
      </c>
      <c r="J6" s="164">
        <v>4</v>
      </c>
      <c r="K6" s="193" t="s">
        <v>226</v>
      </c>
      <c r="L6" s="53"/>
    </row>
    <row r="7" spans="1:12" s="13" customFormat="1" ht="139.5" customHeight="1">
      <c r="A7" s="193" t="s">
        <v>67</v>
      </c>
      <c r="B7" s="194" t="s">
        <v>135</v>
      </c>
      <c r="C7" s="195">
        <v>43192</v>
      </c>
      <c r="D7" s="193" t="s">
        <v>157</v>
      </c>
      <c r="E7" s="196">
        <v>4011401004790</v>
      </c>
      <c r="F7" s="189" t="s">
        <v>64</v>
      </c>
      <c r="G7" s="197" t="s">
        <v>269</v>
      </c>
      <c r="H7" s="198" t="s">
        <v>272</v>
      </c>
      <c r="I7" s="199" t="s">
        <v>63</v>
      </c>
      <c r="J7" s="164">
        <v>2</v>
      </c>
      <c r="K7" s="193" t="s">
        <v>227</v>
      </c>
      <c r="L7" s="53"/>
    </row>
    <row r="8" spans="1:12" s="13" customFormat="1" ht="139.5" customHeight="1">
      <c r="A8" s="194" t="s">
        <v>68</v>
      </c>
      <c r="B8" s="194" t="s">
        <v>134</v>
      </c>
      <c r="C8" s="200">
        <v>43192</v>
      </c>
      <c r="D8" s="194" t="s">
        <v>158</v>
      </c>
      <c r="E8" s="188">
        <v>8010001036398</v>
      </c>
      <c r="F8" s="189" t="s">
        <v>64</v>
      </c>
      <c r="G8" s="201">
        <v>10939156</v>
      </c>
      <c r="H8" s="191" t="s">
        <v>273</v>
      </c>
      <c r="I8" s="166">
        <v>0.949</v>
      </c>
      <c r="J8" s="164">
        <v>1</v>
      </c>
      <c r="K8" s="202" t="s">
        <v>732</v>
      </c>
      <c r="L8" s="53"/>
    </row>
    <row r="9" spans="1:12" s="13" customFormat="1" ht="139.5" customHeight="1">
      <c r="A9" s="194" t="s">
        <v>69</v>
      </c>
      <c r="B9" s="194" t="s">
        <v>134</v>
      </c>
      <c r="C9" s="200">
        <v>43192</v>
      </c>
      <c r="D9" s="194" t="s">
        <v>159</v>
      </c>
      <c r="E9" s="203">
        <v>2021001006437</v>
      </c>
      <c r="F9" s="189" t="s">
        <v>64</v>
      </c>
      <c r="G9" s="197" t="s">
        <v>269</v>
      </c>
      <c r="H9" s="204" t="s">
        <v>274</v>
      </c>
      <c r="I9" s="166" t="s">
        <v>60</v>
      </c>
      <c r="J9" s="164">
        <v>2</v>
      </c>
      <c r="K9" s="202" t="s">
        <v>228</v>
      </c>
      <c r="L9" s="53"/>
    </row>
    <row r="10" spans="1:12" s="13" customFormat="1" ht="139.5" customHeight="1">
      <c r="A10" s="185" t="s">
        <v>70</v>
      </c>
      <c r="B10" s="186" t="s">
        <v>136</v>
      </c>
      <c r="C10" s="187">
        <v>43192</v>
      </c>
      <c r="D10" s="186" t="s">
        <v>160</v>
      </c>
      <c r="E10" s="188">
        <v>6020001006088</v>
      </c>
      <c r="F10" s="189" t="s">
        <v>64</v>
      </c>
      <c r="G10" s="190" t="s">
        <v>220</v>
      </c>
      <c r="H10" s="191" t="s">
        <v>275</v>
      </c>
      <c r="I10" s="192" t="s">
        <v>60</v>
      </c>
      <c r="J10" s="164">
        <v>2</v>
      </c>
      <c r="K10" s="193" t="s">
        <v>229</v>
      </c>
      <c r="L10" s="53"/>
    </row>
    <row r="11" spans="1:12" s="13" customFormat="1" ht="139.5" customHeight="1">
      <c r="A11" s="193" t="s">
        <v>71</v>
      </c>
      <c r="B11" s="194" t="s">
        <v>137</v>
      </c>
      <c r="C11" s="195">
        <v>43192</v>
      </c>
      <c r="D11" s="193" t="s">
        <v>161</v>
      </c>
      <c r="E11" s="196">
        <v>6120001029145</v>
      </c>
      <c r="F11" s="189" t="s">
        <v>64</v>
      </c>
      <c r="G11" s="197" t="s">
        <v>223</v>
      </c>
      <c r="H11" s="198" t="s">
        <v>276</v>
      </c>
      <c r="I11" s="166" t="s">
        <v>307</v>
      </c>
      <c r="J11" s="164">
        <v>4</v>
      </c>
      <c r="K11" s="193" t="s">
        <v>230</v>
      </c>
      <c r="L11" s="53"/>
    </row>
    <row r="12" spans="1:12" s="13" customFormat="1" ht="139.5" customHeight="1">
      <c r="A12" s="194" t="s">
        <v>72</v>
      </c>
      <c r="B12" s="194" t="s">
        <v>138</v>
      </c>
      <c r="C12" s="200">
        <v>43192</v>
      </c>
      <c r="D12" s="194" t="s">
        <v>162</v>
      </c>
      <c r="E12" s="188">
        <v>8040001018336</v>
      </c>
      <c r="F12" s="189" t="s">
        <v>64</v>
      </c>
      <c r="G12" s="201" t="s">
        <v>269</v>
      </c>
      <c r="H12" s="191" t="s">
        <v>277</v>
      </c>
      <c r="I12" s="166" t="s">
        <v>60</v>
      </c>
      <c r="J12" s="164">
        <v>3</v>
      </c>
      <c r="K12" s="202" t="s">
        <v>231</v>
      </c>
      <c r="L12" s="53"/>
    </row>
    <row r="13" spans="1:12" s="13" customFormat="1" ht="139.5" customHeight="1">
      <c r="A13" s="194" t="s">
        <v>73</v>
      </c>
      <c r="B13" s="194" t="s">
        <v>139</v>
      </c>
      <c r="C13" s="200">
        <v>43192</v>
      </c>
      <c r="D13" s="194" t="s">
        <v>163</v>
      </c>
      <c r="E13" s="203">
        <v>2010002015010</v>
      </c>
      <c r="F13" s="189" t="s">
        <v>64</v>
      </c>
      <c r="G13" s="197" t="s">
        <v>269</v>
      </c>
      <c r="H13" s="204">
        <v>5920295</v>
      </c>
      <c r="I13" s="166" t="s">
        <v>60</v>
      </c>
      <c r="J13" s="164">
        <v>4</v>
      </c>
      <c r="K13" s="202"/>
      <c r="L13" s="53"/>
    </row>
    <row r="14" spans="1:12" s="13" customFormat="1" ht="139.5" customHeight="1">
      <c r="A14" s="185" t="s">
        <v>74</v>
      </c>
      <c r="B14" s="186" t="s">
        <v>140</v>
      </c>
      <c r="C14" s="187">
        <v>43192</v>
      </c>
      <c r="D14" s="186" t="s">
        <v>164</v>
      </c>
      <c r="E14" s="188">
        <v>5020001072461</v>
      </c>
      <c r="F14" s="189" t="s">
        <v>64</v>
      </c>
      <c r="G14" s="190" t="s">
        <v>269</v>
      </c>
      <c r="H14" s="191" t="s">
        <v>278</v>
      </c>
      <c r="I14" s="192" t="s">
        <v>60</v>
      </c>
      <c r="J14" s="164">
        <v>2</v>
      </c>
      <c r="K14" s="193" t="s">
        <v>232</v>
      </c>
      <c r="L14" s="53"/>
    </row>
    <row r="15" spans="1:12" s="13" customFormat="1" ht="139.5" customHeight="1">
      <c r="A15" s="193" t="s">
        <v>75</v>
      </c>
      <c r="B15" s="194" t="s">
        <v>140</v>
      </c>
      <c r="C15" s="195">
        <v>43192</v>
      </c>
      <c r="D15" s="193" t="s">
        <v>165</v>
      </c>
      <c r="E15" s="196">
        <v>2110001002503</v>
      </c>
      <c r="F15" s="189" t="s">
        <v>64</v>
      </c>
      <c r="G15" s="197" t="s">
        <v>269</v>
      </c>
      <c r="H15" s="198" t="s">
        <v>279</v>
      </c>
      <c r="I15" s="199" t="s">
        <v>60</v>
      </c>
      <c r="J15" s="164">
        <v>3</v>
      </c>
      <c r="K15" s="193" t="s">
        <v>233</v>
      </c>
      <c r="L15" s="53"/>
    </row>
    <row r="16" spans="1:12" s="13" customFormat="1" ht="139.5" customHeight="1">
      <c r="A16" s="194" t="s">
        <v>76</v>
      </c>
      <c r="B16" s="194" t="s">
        <v>141</v>
      </c>
      <c r="C16" s="200">
        <v>43192</v>
      </c>
      <c r="D16" s="194" t="s">
        <v>166</v>
      </c>
      <c r="E16" s="188">
        <v>3040001043090</v>
      </c>
      <c r="F16" s="189" t="s">
        <v>64</v>
      </c>
      <c r="G16" s="201" t="s">
        <v>224</v>
      </c>
      <c r="H16" s="191" t="s">
        <v>280</v>
      </c>
      <c r="I16" s="166" t="s">
        <v>308</v>
      </c>
      <c r="J16" s="164">
        <v>3</v>
      </c>
      <c r="K16" s="202" t="s">
        <v>1026</v>
      </c>
      <c r="L16" s="53"/>
    </row>
    <row r="17" spans="1:12" s="13" customFormat="1" ht="139.5" customHeight="1">
      <c r="A17" s="194" t="s">
        <v>77</v>
      </c>
      <c r="B17" s="194" t="s">
        <v>134</v>
      </c>
      <c r="C17" s="200">
        <v>43192</v>
      </c>
      <c r="D17" s="194" t="s">
        <v>167</v>
      </c>
      <c r="E17" s="203">
        <v>8030001074322</v>
      </c>
      <c r="F17" s="189" t="s">
        <v>64</v>
      </c>
      <c r="G17" s="197" t="s">
        <v>269</v>
      </c>
      <c r="H17" s="204" t="s">
        <v>281</v>
      </c>
      <c r="I17" s="166" t="s">
        <v>60</v>
      </c>
      <c r="J17" s="164">
        <v>3</v>
      </c>
      <c r="K17" s="202" t="s">
        <v>234</v>
      </c>
      <c r="L17" s="53"/>
    </row>
    <row r="18" spans="1:12" s="13" customFormat="1" ht="139.5" customHeight="1">
      <c r="A18" s="185" t="s">
        <v>78</v>
      </c>
      <c r="B18" s="186" t="s">
        <v>142</v>
      </c>
      <c r="C18" s="187">
        <v>43192</v>
      </c>
      <c r="D18" s="186" t="s">
        <v>168</v>
      </c>
      <c r="E18" s="188">
        <v>1010001034053</v>
      </c>
      <c r="F18" s="189" t="s">
        <v>64</v>
      </c>
      <c r="G18" s="190" t="s">
        <v>225</v>
      </c>
      <c r="H18" s="191" t="s">
        <v>282</v>
      </c>
      <c r="I18" s="192" t="s">
        <v>309</v>
      </c>
      <c r="J18" s="164">
        <v>2</v>
      </c>
      <c r="K18" s="193" t="s">
        <v>235</v>
      </c>
      <c r="L18" s="53"/>
    </row>
    <row r="19" spans="1:12" s="13" customFormat="1" ht="139.5" customHeight="1">
      <c r="A19" s="193" t="s">
        <v>79</v>
      </c>
      <c r="B19" s="194" t="s">
        <v>143</v>
      </c>
      <c r="C19" s="195">
        <v>43192</v>
      </c>
      <c r="D19" s="193" t="s">
        <v>158</v>
      </c>
      <c r="E19" s="196">
        <v>8010001036398</v>
      </c>
      <c r="F19" s="189" t="s">
        <v>64</v>
      </c>
      <c r="G19" s="197" t="s">
        <v>221</v>
      </c>
      <c r="H19" s="198" t="s">
        <v>283</v>
      </c>
      <c r="I19" s="199" t="s">
        <v>60</v>
      </c>
      <c r="J19" s="164">
        <v>2</v>
      </c>
      <c r="K19" s="193" t="s">
        <v>236</v>
      </c>
      <c r="L19" s="53"/>
    </row>
    <row r="20" spans="1:12" s="13" customFormat="1" ht="139.5" customHeight="1">
      <c r="A20" s="194" t="s">
        <v>80</v>
      </c>
      <c r="B20" s="194" t="s">
        <v>139</v>
      </c>
      <c r="C20" s="200">
        <v>43192</v>
      </c>
      <c r="D20" s="194" t="s">
        <v>169</v>
      </c>
      <c r="E20" s="188">
        <v>3010705000497</v>
      </c>
      <c r="F20" s="189" t="s">
        <v>64</v>
      </c>
      <c r="G20" s="201">
        <v>37455963</v>
      </c>
      <c r="H20" s="191" t="s">
        <v>284</v>
      </c>
      <c r="I20" s="166">
        <v>0.994</v>
      </c>
      <c r="J20" s="164">
        <v>1</v>
      </c>
      <c r="K20" s="202" t="s">
        <v>237</v>
      </c>
      <c r="L20" s="53"/>
    </row>
    <row r="21" spans="1:12" s="13" customFormat="1" ht="139.5" customHeight="1">
      <c r="A21" s="194" t="s">
        <v>81</v>
      </c>
      <c r="B21" s="194" t="s">
        <v>139</v>
      </c>
      <c r="C21" s="200">
        <v>43192</v>
      </c>
      <c r="D21" s="194" t="s">
        <v>170</v>
      </c>
      <c r="E21" s="203">
        <v>9010001087242</v>
      </c>
      <c r="F21" s="189" t="s">
        <v>64</v>
      </c>
      <c r="G21" s="197">
        <v>256893012</v>
      </c>
      <c r="H21" s="204" t="s">
        <v>285</v>
      </c>
      <c r="I21" s="166">
        <v>0.991</v>
      </c>
      <c r="J21" s="164">
        <v>2</v>
      </c>
      <c r="K21" s="202" t="s">
        <v>238</v>
      </c>
      <c r="L21" s="53"/>
    </row>
    <row r="22" spans="1:12" s="13" customFormat="1" ht="139.5" customHeight="1">
      <c r="A22" s="205" t="s">
        <v>82</v>
      </c>
      <c r="B22" s="186" t="s">
        <v>144</v>
      </c>
      <c r="C22" s="187">
        <v>43192</v>
      </c>
      <c r="D22" s="186" t="s">
        <v>171</v>
      </c>
      <c r="E22" s="188">
        <v>8010001166930</v>
      </c>
      <c r="F22" s="189" t="s">
        <v>64</v>
      </c>
      <c r="G22" s="190" t="s">
        <v>269</v>
      </c>
      <c r="H22" s="191" t="s">
        <v>286</v>
      </c>
      <c r="I22" s="192" t="s">
        <v>60</v>
      </c>
      <c r="J22" s="164">
        <v>2</v>
      </c>
      <c r="K22" s="193" t="s">
        <v>239</v>
      </c>
      <c r="L22" s="53"/>
    </row>
    <row r="23" spans="1:12" s="13" customFormat="1" ht="139.5" customHeight="1">
      <c r="A23" s="193" t="s">
        <v>83</v>
      </c>
      <c r="B23" s="194" t="s">
        <v>145</v>
      </c>
      <c r="C23" s="195">
        <v>43192</v>
      </c>
      <c r="D23" s="193" t="s">
        <v>172</v>
      </c>
      <c r="E23" s="196">
        <v>9010401078551</v>
      </c>
      <c r="F23" s="189" t="s">
        <v>64</v>
      </c>
      <c r="G23" s="197" t="s">
        <v>222</v>
      </c>
      <c r="H23" s="206" t="s">
        <v>287</v>
      </c>
      <c r="I23" s="166" t="s">
        <v>60</v>
      </c>
      <c r="J23" s="164">
        <v>3</v>
      </c>
      <c r="K23" s="193" t="s">
        <v>240</v>
      </c>
      <c r="L23" s="53"/>
    </row>
    <row r="24" spans="1:12" s="13" customFormat="1" ht="139.5" customHeight="1">
      <c r="A24" s="194" t="s">
        <v>84</v>
      </c>
      <c r="B24" s="194" t="s">
        <v>139</v>
      </c>
      <c r="C24" s="200">
        <v>43196</v>
      </c>
      <c r="D24" s="194" t="s">
        <v>173</v>
      </c>
      <c r="E24" s="188">
        <v>6020001015980</v>
      </c>
      <c r="F24" s="189" t="s">
        <v>64</v>
      </c>
      <c r="G24" s="201" t="s">
        <v>269</v>
      </c>
      <c r="H24" s="191" t="s">
        <v>288</v>
      </c>
      <c r="I24" s="166" t="s">
        <v>60</v>
      </c>
      <c r="J24" s="164">
        <v>2</v>
      </c>
      <c r="K24" s="202" t="s">
        <v>241</v>
      </c>
      <c r="L24" s="53"/>
    </row>
    <row r="25" spans="1:12" s="13" customFormat="1" ht="139.5" customHeight="1">
      <c r="A25" s="194" t="s">
        <v>85</v>
      </c>
      <c r="B25" s="194" t="s">
        <v>139</v>
      </c>
      <c r="C25" s="200">
        <v>43213</v>
      </c>
      <c r="D25" s="194" t="s">
        <v>174</v>
      </c>
      <c r="E25" s="203">
        <v>3012801000876</v>
      </c>
      <c r="F25" s="189" t="s">
        <v>64</v>
      </c>
      <c r="G25" s="197">
        <v>6036798</v>
      </c>
      <c r="H25" s="204">
        <v>3823200</v>
      </c>
      <c r="I25" s="166">
        <f>ROUNDDOWN(H25/G25,3)</f>
        <v>0.633</v>
      </c>
      <c r="J25" s="164">
        <v>3</v>
      </c>
      <c r="K25" s="202"/>
      <c r="L25" s="53"/>
    </row>
    <row r="26" spans="1:12" s="13" customFormat="1" ht="139.5" customHeight="1">
      <c r="A26" s="185" t="s">
        <v>86</v>
      </c>
      <c r="B26" s="186" t="s">
        <v>139</v>
      </c>
      <c r="C26" s="187">
        <v>43214</v>
      </c>
      <c r="D26" s="186" t="s">
        <v>175</v>
      </c>
      <c r="E26" s="188">
        <v>4010001104613</v>
      </c>
      <c r="F26" s="189" t="s">
        <v>64</v>
      </c>
      <c r="G26" s="190">
        <v>13258529</v>
      </c>
      <c r="H26" s="191">
        <v>10967400</v>
      </c>
      <c r="I26" s="192">
        <f>ROUNDDOWN(H26/G26,3)</f>
        <v>0.827</v>
      </c>
      <c r="J26" s="164">
        <v>5</v>
      </c>
      <c r="K26" s="193"/>
      <c r="L26" s="53"/>
    </row>
    <row r="27" spans="1:12" s="13" customFormat="1" ht="139.5" customHeight="1">
      <c r="A27" s="193" t="s">
        <v>87</v>
      </c>
      <c r="B27" s="194" t="s">
        <v>134</v>
      </c>
      <c r="C27" s="195">
        <v>43215</v>
      </c>
      <c r="D27" s="193" t="s">
        <v>176</v>
      </c>
      <c r="E27" s="196">
        <v>9010401021692</v>
      </c>
      <c r="F27" s="189" t="s">
        <v>64</v>
      </c>
      <c r="G27" s="197">
        <v>5695908</v>
      </c>
      <c r="H27" s="198">
        <v>4309199</v>
      </c>
      <c r="I27" s="192">
        <f>ROUNDDOWN(H27/G27,3)</f>
        <v>0.756</v>
      </c>
      <c r="J27" s="164">
        <v>4</v>
      </c>
      <c r="K27" s="193"/>
      <c r="L27" s="53"/>
    </row>
    <row r="28" spans="1:12" s="13" customFormat="1" ht="139.5" customHeight="1">
      <c r="A28" s="194" t="s">
        <v>88</v>
      </c>
      <c r="B28" s="194" t="s">
        <v>134</v>
      </c>
      <c r="C28" s="200">
        <v>43215</v>
      </c>
      <c r="D28" s="194" t="s">
        <v>176</v>
      </c>
      <c r="E28" s="188">
        <v>9010401021692</v>
      </c>
      <c r="F28" s="189" t="s">
        <v>64</v>
      </c>
      <c r="G28" s="201" t="s">
        <v>269</v>
      </c>
      <c r="H28" s="191">
        <v>4499999</v>
      </c>
      <c r="I28" s="192" t="s">
        <v>60</v>
      </c>
      <c r="J28" s="164">
        <v>4</v>
      </c>
      <c r="K28" s="202"/>
      <c r="L28" s="53"/>
    </row>
    <row r="29" spans="1:12" s="13" customFormat="1" ht="139.5" customHeight="1">
      <c r="A29" s="194" t="s">
        <v>89</v>
      </c>
      <c r="B29" s="194" t="s">
        <v>139</v>
      </c>
      <c r="C29" s="200">
        <v>43217</v>
      </c>
      <c r="D29" s="194" t="s">
        <v>177</v>
      </c>
      <c r="E29" s="203">
        <v>3010401035434</v>
      </c>
      <c r="F29" s="189" t="s">
        <v>64</v>
      </c>
      <c r="G29" s="201" t="s">
        <v>269</v>
      </c>
      <c r="H29" s="204">
        <v>35856000</v>
      </c>
      <c r="I29" s="192" t="s">
        <v>60</v>
      </c>
      <c r="J29" s="164">
        <v>1</v>
      </c>
      <c r="K29" s="202"/>
      <c r="L29" s="53"/>
    </row>
    <row r="30" spans="1:12" s="13" customFormat="1" ht="139.5" customHeight="1">
      <c r="A30" s="205" t="s">
        <v>90</v>
      </c>
      <c r="B30" s="186" t="s">
        <v>139</v>
      </c>
      <c r="C30" s="187">
        <v>43217</v>
      </c>
      <c r="D30" s="186" t="s">
        <v>177</v>
      </c>
      <c r="E30" s="188">
        <v>3010401035434</v>
      </c>
      <c r="F30" s="189" t="s">
        <v>64</v>
      </c>
      <c r="G30" s="201" t="s">
        <v>269</v>
      </c>
      <c r="H30" s="191">
        <v>50215814</v>
      </c>
      <c r="I30" s="192" t="s">
        <v>60</v>
      </c>
      <c r="J30" s="164">
        <v>1</v>
      </c>
      <c r="K30" s="193"/>
      <c r="L30" s="53"/>
    </row>
    <row r="31" spans="1:12" s="13" customFormat="1" ht="139.5" customHeight="1">
      <c r="A31" s="193" t="s">
        <v>91</v>
      </c>
      <c r="B31" s="194" t="s">
        <v>139</v>
      </c>
      <c r="C31" s="195">
        <v>43192</v>
      </c>
      <c r="D31" s="193" t="s">
        <v>178</v>
      </c>
      <c r="E31" s="196">
        <v>3130001021789</v>
      </c>
      <c r="F31" s="189" t="s">
        <v>64</v>
      </c>
      <c r="G31" s="197">
        <v>7382746</v>
      </c>
      <c r="H31" s="198" t="s">
        <v>289</v>
      </c>
      <c r="I31" s="199">
        <v>0.874</v>
      </c>
      <c r="J31" s="164">
        <v>2</v>
      </c>
      <c r="K31" s="193" t="s">
        <v>242</v>
      </c>
      <c r="L31" s="53"/>
    </row>
    <row r="32" spans="1:12" s="13" customFormat="1" ht="139.5" customHeight="1">
      <c r="A32" s="194" t="s">
        <v>92</v>
      </c>
      <c r="B32" s="194" t="s">
        <v>139</v>
      </c>
      <c r="C32" s="200">
        <v>43192</v>
      </c>
      <c r="D32" s="194" t="s">
        <v>179</v>
      </c>
      <c r="E32" s="188">
        <v>5180001024546</v>
      </c>
      <c r="F32" s="189" t="s">
        <v>64</v>
      </c>
      <c r="G32" s="201">
        <v>40871576</v>
      </c>
      <c r="H32" s="191" t="s">
        <v>290</v>
      </c>
      <c r="I32" s="166">
        <v>0.898</v>
      </c>
      <c r="J32" s="164">
        <v>3</v>
      </c>
      <c r="K32" s="202" t="s">
        <v>243</v>
      </c>
      <c r="L32" s="53"/>
    </row>
    <row r="33" spans="1:12" s="13" customFormat="1" ht="139.5" customHeight="1">
      <c r="A33" s="194" t="s">
        <v>93</v>
      </c>
      <c r="B33" s="194" t="s">
        <v>139</v>
      </c>
      <c r="C33" s="200">
        <v>43192</v>
      </c>
      <c r="D33" s="194" t="s">
        <v>180</v>
      </c>
      <c r="E33" s="203">
        <v>6220001011877</v>
      </c>
      <c r="F33" s="189" t="s">
        <v>64</v>
      </c>
      <c r="G33" s="197">
        <v>3397792</v>
      </c>
      <c r="H33" s="204">
        <v>2730488</v>
      </c>
      <c r="I33" s="166">
        <f>ROUNDDOWN(H33/G33,3)</f>
        <v>0.803</v>
      </c>
      <c r="J33" s="164">
        <v>4</v>
      </c>
      <c r="K33" s="202"/>
      <c r="L33" s="53"/>
    </row>
    <row r="34" spans="1:12" s="13" customFormat="1" ht="139.5" customHeight="1">
      <c r="A34" s="205" t="s">
        <v>737</v>
      </c>
      <c r="B34" s="186" t="s">
        <v>139</v>
      </c>
      <c r="C34" s="187">
        <v>43213</v>
      </c>
      <c r="D34" s="186" t="s">
        <v>181</v>
      </c>
      <c r="E34" s="188">
        <v>8012301001726</v>
      </c>
      <c r="F34" s="189" t="s">
        <v>64</v>
      </c>
      <c r="G34" s="190">
        <v>22329230</v>
      </c>
      <c r="H34" s="191">
        <v>22075923</v>
      </c>
      <c r="I34" s="192">
        <f>ROUNDDOWN(H34/G34,3)</f>
        <v>0.988</v>
      </c>
      <c r="J34" s="164">
        <v>2</v>
      </c>
      <c r="K34" s="193"/>
      <c r="L34" s="53"/>
    </row>
    <row r="35" spans="1:12" s="13" customFormat="1" ht="139.5" customHeight="1">
      <c r="A35" s="193" t="s">
        <v>94</v>
      </c>
      <c r="B35" s="194" t="s">
        <v>134</v>
      </c>
      <c r="C35" s="195">
        <v>43192</v>
      </c>
      <c r="D35" s="193" t="s">
        <v>182</v>
      </c>
      <c r="E35" s="196">
        <v>7020001055885</v>
      </c>
      <c r="F35" s="189" t="s">
        <v>64</v>
      </c>
      <c r="G35" s="197" t="s">
        <v>269</v>
      </c>
      <c r="H35" s="198" t="s">
        <v>291</v>
      </c>
      <c r="I35" s="166" t="s">
        <v>60</v>
      </c>
      <c r="J35" s="164">
        <v>2</v>
      </c>
      <c r="K35" s="193" t="s">
        <v>244</v>
      </c>
      <c r="L35" s="53"/>
    </row>
    <row r="36" spans="1:12" s="13" customFormat="1" ht="139.5" customHeight="1">
      <c r="A36" s="194" t="s">
        <v>95</v>
      </c>
      <c r="B36" s="194" t="s">
        <v>134</v>
      </c>
      <c r="C36" s="200">
        <v>43192</v>
      </c>
      <c r="D36" s="194" t="s">
        <v>183</v>
      </c>
      <c r="E36" s="188">
        <v>4030001006097</v>
      </c>
      <c r="F36" s="189" t="s">
        <v>64</v>
      </c>
      <c r="G36" s="201" t="s">
        <v>269</v>
      </c>
      <c r="H36" s="191">
        <v>1859760</v>
      </c>
      <c r="I36" s="166" t="s">
        <v>60</v>
      </c>
      <c r="J36" s="164">
        <v>2</v>
      </c>
      <c r="K36" s="202"/>
      <c r="L36" s="53"/>
    </row>
    <row r="37" spans="1:12" s="13" customFormat="1" ht="139.5" customHeight="1">
      <c r="A37" s="194" t="s">
        <v>96</v>
      </c>
      <c r="B37" s="194" t="s">
        <v>134</v>
      </c>
      <c r="C37" s="200">
        <v>43192</v>
      </c>
      <c r="D37" s="194" t="s">
        <v>184</v>
      </c>
      <c r="E37" s="203">
        <v>9110001008469</v>
      </c>
      <c r="F37" s="189" t="s">
        <v>64</v>
      </c>
      <c r="G37" s="201" t="s">
        <v>269</v>
      </c>
      <c r="H37" s="204">
        <v>5312563</v>
      </c>
      <c r="I37" s="166" t="s">
        <v>60</v>
      </c>
      <c r="J37" s="164">
        <v>2</v>
      </c>
      <c r="K37" s="202"/>
      <c r="L37" s="53"/>
    </row>
    <row r="38" spans="1:12" s="13" customFormat="1" ht="139.5" customHeight="1">
      <c r="A38" s="205" t="s">
        <v>97</v>
      </c>
      <c r="B38" s="186" t="s">
        <v>134</v>
      </c>
      <c r="C38" s="187">
        <v>43192</v>
      </c>
      <c r="D38" s="186" t="s">
        <v>185</v>
      </c>
      <c r="E38" s="188">
        <v>7010001004851</v>
      </c>
      <c r="F38" s="189" t="s">
        <v>64</v>
      </c>
      <c r="G38" s="201" t="s">
        <v>269</v>
      </c>
      <c r="H38" s="191" t="s">
        <v>292</v>
      </c>
      <c r="I38" s="192" t="s">
        <v>60</v>
      </c>
      <c r="J38" s="164">
        <v>2</v>
      </c>
      <c r="K38" s="193" t="s">
        <v>245</v>
      </c>
      <c r="L38" s="53"/>
    </row>
    <row r="39" spans="1:12" s="13" customFormat="1" ht="139.5" customHeight="1">
      <c r="A39" s="193" t="s">
        <v>98</v>
      </c>
      <c r="B39" s="194" t="s">
        <v>135</v>
      </c>
      <c r="C39" s="195">
        <v>43192</v>
      </c>
      <c r="D39" s="193" t="s">
        <v>186</v>
      </c>
      <c r="E39" s="196">
        <v>6020001099322</v>
      </c>
      <c r="F39" s="189" t="s">
        <v>64</v>
      </c>
      <c r="G39" s="201" t="s">
        <v>269</v>
      </c>
      <c r="H39" s="198" t="s">
        <v>293</v>
      </c>
      <c r="I39" s="199" t="s">
        <v>60</v>
      </c>
      <c r="J39" s="164">
        <v>2</v>
      </c>
      <c r="K39" s="193" t="s">
        <v>246</v>
      </c>
      <c r="L39" s="53"/>
    </row>
    <row r="40" spans="1:12" s="13" customFormat="1" ht="139.5" customHeight="1">
      <c r="A40" s="194" t="s">
        <v>99</v>
      </c>
      <c r="B40" s="194" t="s">
        <v>135</v>
      </c>
      <c r="C40" s="200">
        <v>43192</v>
      </c>
      <c r="D40" s="194" t="s">
        <v>187</v>
      </c>
      <c r="E40" s="188">
        <v>6030001066957</v>
      </c>
      <c r="F40" s="189" t="s">
        <v>64</v>
      </c>
      <c r="G40" s="201" t="s">
        <v>269</v>
      </c>
      <c r="H40" s="191" t="s">
        <v>294</v>
      </c>
      <c r="I40" s="166" t="s">
        <v>60</v>
      </c>
      <c r="J40" s="164">
        <v>2</v>
      </c>
      <c r="K40" s="202" t="s">
        <v>247</v>
      </c>
      <c r="L40" s="53"/>
    </row>
    <row r="41" spans="1:12" s="13" customFormat="1" ht="139.5" customHeight="1">
      <c r="A41" s="194" t="s">
        <v>100</v>
      </c>
      <c r="B41" s="194" t="s">
        <v>135</v>
      </c>
      <c r="C41" s="200">
        <v>43192</v>
      </c>
      <c r="D41" s="194" t="s">
        <v>188</v>
      </c>
      <c r="E41" s="203">
        <v>3010401016070</v>
      </c>
      <c r="F41" s="189" t="s">
        <v>64</v>
      </c>
      <c r="G41" s="201" t="s">
        <v>269</v>
      </c>
      <c r="H41" s="204" t="s">
        <v>295</v>
      </c>
      <c r="I41" s="166" t="s">
        <v>60</v>
      </c>
      <c r="J41" s="164">
        <v>3</v>
      </c>
      <c r="K41" s="202" t="s">
        <v>248</v>
      </c>
      <c r="L41" s="53"/>
    </row>
    <row r="42" spans="1:12" s="13" customFormat="1" ht="139.5" customHeight="1">
      <c r="A42" s="205" t="s">
        <v>101</v>
      </c>
      <c r="B42" s="186" t="s">
        <v>134</v>
      </c>
      <c r="C42" s="187">
        <v>43192</v>
      </c>
      <c r="D42" s="186" t="s">
        <v>189</v>
      </c>
      <c r="E42" s="188">
        <v>4010401022860</v>
      </c>
      <c r="F42" s="189" t="s">
        <v>64</v>
      </c>
      <c r="G42" s="201" t="s">
        <v>269</v>
      </c>
      <c r="H42" s="191" t="s">
        <v>296</v>
      </c>
      <c r="I42" s="192" t="s">
        <v>305</v>
      </c>
      <c r="J42" s="164">
        <v>2</v>
      </c>
      <c r="K42" s="193" t="s">
        <v>310</v>
      </c>
      <c r="L42" s="53"/>
    </row>
    <row r="43" spans="1:12" s="13" customFormat="1" ht="139.5" customHeight="1">
      <c r="A43" s="193" t="s">
        <v>102</v>
      </c>
      <c r="B43" s="194" t="s">
        <v>134</v>
      </c>
      <c r="C43" s="195">
        <v>43192</v>
      </c>
      <c r="D43" s="193" t="s">
        <v>190</v>
      </c>
      <c r="E43" s="196">
        <v>3012302004732</v>
      </c>
      <c r="F43" s="189" t="s">
        <v>64</v>
      </c>
      <c r="G43" s="201" t="s">
        <v>269</v>
      </c>
      <c r="H43" s="198" t="s">
        <v>297</v>
      </c>
      <c r="I43" s="199" t="s">
        <v>60</v>
      </c>
      <c r="J43" s="164">
        <v>2</v>
      </c>
      <c r="K43" s="193" t="s">
        <v>249</v>
      </c>
      <c r="L43" s="53"/>
    </row>
    <row r="44" spans="1:12" s="13" customFormat="1" ht="139.5" customHeight="1">
      <c r="A44" s="194" t="s">
        <v>103</v>
      </c>
      <c r="B44" s="194" t="s">
        <v>146</v>
      </c>
      <c r="C44" s="200">
        <v>43192</v>
      </c>
      <c r="D44" s="194" t="s">
        <v>191</v>
      </c>
      <c r="E44" s="188">
        <v>9020001071492</v>
      </c>
      <c r="F44" s="189" t="s">
        <v>64</v>
      </c>
      <c r="G44" s="201" t="s">
        <v>269</v>
      </c>
      <c r="H44" s="191">
        <v>1836000</v>
      </c>
      <c r="I44" s="166" t="s">
        <v>60</v>
      </c>
      <c r="J44" s="164">
        <v>1</v>
      </c>
      <c r="K44" s="202"/>
      <c r="L44" s="53"/>
    </row>
    <row r="45" spans="1:12" s="13" customFormat="1" ht="139.5" customHeight="1">
      <c r="A45" s="194" t="s">
        <v>104</v>
      </c>
      <c r="B45" s="194" t="s">
        <v>147</v>
      </c>
      <c r="C45" s="200">
        <v>43192</v>
      </c>
      <c r="D45" s="194" t="s">
        <v>192</v>
      </c>
      <c r="E45" s="203">
        <v>1011105006137</v>
      </c>
      <c r="F45" s="189" t="s">
        <v>64</v>
      </c>
      <c r="G45" s="201" t="s">
        <v>269</v>
      </c>
      <c r="H45" s="204">
        <v>69298642</v>
      </c>
      <c r="I45" s="166" t="s">
        <v>60</v>
      </c>
      <c r="J45" s="164">
        <v>3</v>
      </c>
      <c r="K45" s="202" t="s">
        <v>250</v>
      </c>
      <c r="L45" s="53"/>
    </row>
    <row r="46" spans="1:12" s="13" customFormat="1" ht="139.5" customHeight="1">
      <c r="A46" s="205" t="s">
        <v>105</v>
      </c>
      <c r="B46" s="186" t="s">
        <v>147</v>
      </c>
      <c r="C46" s="187">
        <v>43192</v>
      </c>
      <c r="D46" s="186" t="s">
        <v>193</v>
      </c>
      <c r="E46" s="188">
        <v>1110001003741</v>
      </c>
      <c r="F46" s="189" t="s">
        <v>64</v>
      </c>
      <c r="G46" s="201" t="s">
        <v>269</v>
      </c>
      <c r="H46" s="191">
        <v>1890904</v>
      </c>
      <c r="I46" s="192" t="s">
        <v>60</v>
      </c>
      <c r="J46" s="164">
        <v>2</v>
      </c>
      <c r="K46" s="193" t="s">
        <v>251</v>
      </c>
      <c r="L46" s="53"/>
    </row>
    <row r="47" spans="1:12" s="13" customFormat="1" ht="139.5" customHeight="1">
      <c r="A47" s="193" t="s">
        <v>106</v>
      </c>
      <c r="B47" s="194" t="s">
        <v>148</v>
      </c>
      <c r="C47" s="195">
        <v>43192</v>
      </c>
      <c r="D47" s="193" t="s">
        <v>194</v>
      </c>
      <c r="E47" s="196">
        <v>3040001043090</v>
      </c>
      <c r="F47" s="189" t="s">
        <v>64</v>
      </c>
      <c r="G47" s="201" t="s">
        <v>269</v>
      </c>
      <c r="H47" s="198">
        <v>116790394</v>
      </c>
      <c r="I47" s="166" t="s">
        <v>60</v>
      </c>
      <c r="J47" s="164">
        <v>2</v>
      </c>
      <c r="K47" s="193" t="s">
        <v>252</v>
      </c>
      <c r="L47" s="53"/>
    </row>
    <row r="48" spans="1:12" s="13" customFormat="1" ht="139.5" customHeight="1">
      <c r="A48" s="194" t="s">
        <v>107</v>
      </c>
      <c r="B48" s="194" t="s">
        <v>149</v>
      </c>
      <c r="C48" s="200">
        <v>43192</v>
      </c>
      <c r="D48" s="194" t="s">
        <v>195</v>
      </c>
      <c r="E48" s="188">
        <v>4010401022860</v>
      </c>
      <c r="F48" s="189" t="s">
        <v>64</v>
      </c>
      <c r="G48" s="201" t="s">
        <v>269</v>
      </c>
      <c r="H48" s="191" t="s">
        <v>298</v>
      </c>
      <c r="I48" s="166" t="s">
        <v>60</v>
      </c>
      <c r="J48" s="164">
        <v>2</v>
      </c>
      <c r="K48" s="202" t="s">
        <v>253</v>
      </c>
      <c r="L48" s="53"/>
    </row>
    <row r="49" spans="1:12" s="13" customFormat="1" ht="139.5" customHeight="1">
      <c r="A49" s="194" t="s">
        <v>108</v>
      </c>
      <c r="B49" s="194" t="s">
        <v>149</v>
      </c>
      <c r="C49" s="200">
        <v>43192</v>
      </c>
      <c r="D49" s="194" t="s">
        <v>196</v>
      </c>
      <c r="E49" s="203">
        <v>8040005003383</v>
      </c>
      <c r="F49" s="189" t="s">
        <v>64</v>
      </c>
      <c r="G49" s="201" t="s">
        <v>269</v>
      </c>
      <c r="H49" s="204" t="s">
        <v>299</v>
      </c>
      <c r="I49" s="166" t="s">
        <v>60</v>
      </c>
      <c r="J49" s="164">
        <v>2</v>
      </c>
      <c r="K49" s="202" t="s">
        <v>254</v>
      </c>
      <c r="L49" s="53"/>
    </row>
    <row r="50" spans="1:12" s="13" customFormat="1" ht="139.5" customHeight="1">
      <c r="A50" s="205" t="s">
        <v>109</v>
      </c>
      <c r="B50" s="186" t="s">
        <v>150</v>
      </c>
      <c r="C50" s="187">
        <v>43192</v>
      </c>
      <c r="D50" s="186" t="s">
        <v>197</v>
      </c>
      <c r="E50" s="188">
        <v>5010401020483</v>
      </c>
      <c r="F50" s="189" t="s">
        <v>64</v>
      </c>
      <c r="G50" s="201" t="s">
        <v>269</v>
      </c>
      <c r="H50" s="191">
        <v>7338136</v>
      </c>
      <c r="I50" s="192" t="s">
        <v>60</v>
      </c>
      <c r="J50" s="164">
        <v>4</v>
      </c>
      <c r="K50" s="193" t="s">
        <v>255</v>
      </c>
      <c r="L50" s="53"/>
    </row>
    <row r="51" spans="1:12" s="13" customFormat="1" ht="139.5" customHeight="1">
      <c r="A51" s="193" t="s">
        <v>110</v>
      </c>
      <c r="B51" s="194" t="s">
        <v>151</v>
      </c>
      <c r="C51" s="195">
        <v>43192</v>
      </c>
      <c r="D51" s="193" t="s">
        <v>198</v>
      </c>
      <c r="E51" s="196">
        <v>3040001043108</v>
      </c>
      <c r="F51" s="189" t="s">
        <v>64</v>
      </c>
      <c r="G51" s="201" t="s">
        <v>269</v>
      </c>
      <c r="H51" s="198">
        <v>72684000</v>
      </c>
      <c r="I51" s="199" t="s">
        <v>60</v>
      </c>
      <c r="J51" s="164">
        <v>1</v>
      </c>
      <c r="K51" s="193"/>
      <c r="L51" s="53"/>
    </row>
    <row r="52" spans="1:12" s="13" customFormat="1" ht="139.5" customHeight="1">
      <c r="A52" s="194" t="s">
        <v>111</v>
      </c>
      <c r="B52" s="194" t="s">
        <v>150</v>
      </c>
      <c r="C52" s="200">
        <v>43192</v>
      </c>
      <c r="D52" s="194" t="s">
        <v>199</v>
      </c>
      <c r="E52" s="188">
        <v>3011101023258</v>
      </c>
      <c r="F52" s="189" t="s">
        <v>64</v>
      </c>
      <c r="G52" s="201" t="s">
        <v>269</v>
      </c>
      <c r="H52" s="191">
        <v>13493400</v>
      </c>
      <c r="I52" s="166" t="s">
        <v>60</v>
      </c>
      <c r="J52" s="164">
        <v>5</v>
      </c>
      <c r="K52" s="202" t="s">
        <v>256</v>
      </c>
      <c r="L52" s="53"/>
    </row>
    <row r="53" spans="1:12" s="13" customFormat="1" ht="139.5" customHeight="1">
      <c r="A53" s="194" t="s">
        <v>112</v>
      </c>
      <c r="B53" s="194" t="s">
        <v>152</v>
      </c>
      <c r="C53" s="200">
        <v>43192</v>
      </c>
      <c r="D53" s="194" t="s">
        <v>200</v>
      </c>
      <c r="E53" s="203">
        <v>7010801008903</v>
      </c>
      <c r="F53" s="189" t="s">
        <v>64</v>
      </c>
      <c r="G53" s="201" t="s">
        <v>269</v>
      </c>
      <c r="H53" s="204">
        <v>18786667</v>
      </c>
      <c r="I53" s="166" t="s">
        <v>60</v>
      </c>
      <c r="J53" s="164">
        <v>5</v>
      </c>
      <c r="K53" s="202" t="s">
        <v>257</v>
      </c>
      <c r="L53" s="53"/>
    </row>
    <row r="54" spans="1:12" s="13" customFormat="1" ht="139.5" customHeight="1">
      <c r="A54" s="205" t="s">
        <v>113</v>
      </c>
      <c r="B54" s="186" t="s">
        <v>152</v>
      </c>
      <c r="C54" s="187">
        <v>43192</v>
      </c>
      <c r="D54" s="186" t="s">
        <v>201</v>
      </c>
      <c r="E54" s="188">
        <v>1010405002003</v>
      </c>
      <c r="F54" s="189" t="s">
        <v>64</v>
      </c>
      <c r="G54" s="201" t="s">
        <v>269</v>
      </c>
      <c r="H54" s="191">
        <v>30617699</v>
      </c>
      <c r="I54" s="192" t="s">
        <v>306</v>
      </c>
      <c r="J54" s="164">
        <v>1</v>
      </c>
      <c r="K54" s="193" t="s">
        <v>258</v>
      </c>
      <c r="L54" s="53"/>
    </row>
    <row r="55" spans="1:12" s="13" customFormat="1" ht="139.5" customHeight="1">
      <c r="A55" s="193" t="s">
        <v>114</v>
      </c>
      <c r="B55" s="194" t="s">
        <v>137</v>
      </c>
      <c r="C55" s="195">
        <v>43192</v>
      </c>
      <c r="D55" s="193" t="s">
        <v>202</v>
      </c>
      <c r="E55" s="196">
        <v>7011801002912</v>
      </c>
      <c r="F55" s="189" t="s">
        <v>64</v>
      </c>
      <c r="G55" s="201" t="s">
        <v>269</v>
      </c>
      <c r="H55" s="207" t="s">
        <v>710</v>
      </c>
      <c r="I55" s="199" t="s">
        <v>60</v>
      </c>
      <c r="J55" s="164">
        <v>1</v>
      </c>
      <c r="K55" s="193" t="s">
        <v>259</v>
      </c>
      <c r="L55" s="53"/>
    </row>
    <row r="56" spans="1:12" s="13" customFormat="1" ht="139.5" customHeight="1">
      <c r="A56" s="194" t="s">
        <v>115</v>
      </c>
      <c r="B56" s="194" t="s">
        <v>152</v>
      </c>
      <c r="C56" s="200">
        <v>43192</v>
      </c>
      <c r="D56" s="194" t="s">
        <v>193</v>
      </c>
      <c r="E56" s="188">
        <v>1110001003741</v>
      </c>
      <c r="F56" s="189" t="s">
        <v>64</v>
      </c>
      <c r="G56" s="201" t="s">
        <v>269</v>
      </c>
      <c r="H56" s="191">
        <v>2473012</v>
      </c>
      <c r="I56" s="166" t="s">
        <v>60</v>
      </c>
      <c r="J56" s="164">
        <v>3</v>
      </c>
      <c r="K56" s="202" t="s">
        <v>596</v>
      </c>
      <c r="L56" s="53"/>
    </row>
    <row r="57" spans="1:12" s="13" customFormat="1" ht="139.5" customHeight="1">
      <c r="A57" s="194" t="s">
        <v>116</v>
      </c>
      <c r="B57" s="194" t="s">
        <v>134</v>
      </c>
      <c r="C57" s="200">
        <v>43192</v>
      </c>
      <c r="D57" s="194" t="s">
        <v>203</v>
      </c>
      <c r="E57" s="203">
        <v>3110001002270</v>
      </c>
      <c r="F57" s="189" t="s">
        <v>64</v>
      </c>
      <c r="G57" s="201" t="s">
        <v>269</v>
      </c>
      <c r="H57" s="204">
        <v>1458000</v>
      </c>
      <c r="I57" s="166" t="s">
        <v>60</v>
      </c>
      <c r="J57" s="164">
        <v>3</v>
      </c>
      <c r="K57" s="202"/>
      <c r="L57" s="53"/>
    </row>
    <row r="58" spans="1:12" s="13" customFormat="1" ht="139.5" customHeight="1">
      <c r="A58" s="185" t="s">
        <v>117</v>
      </c>
      <c r="B58" s="186" t="s">
        <v>134</v>
      </c>
      <c r="C58" s="187">
        <v>43192</v>
      </c>
      <c r="D58" s="186" t="s">
        <v>204</v>
      </c>
      <c r="E58" s="188">
        <v>1040002096420</v>
      </c>
      <c r="F58" s="189" t="s">
        <v>64</v>
      </c>
      <c r="G58" s="201" t="s">
        <v>269</v>
      </c>
      <c r="H58" s="191">
        <v>3564000</v>
      </c>
      <c r="I58" s="192" t="s">
        <v>311</v>
      </c>
      <c r="J58" s="164">
        <v>5</v>
      </c>
      <c r="K58" s="193"/>
      <c r="L58" s="53"/>
    </row>
    <row r="59" spans="1:12" s="13" customFormat="1" ht="139.5" customHeight="1">
      <c r="A59" s="193" t="s">
        <v>118</v>
      </c>
      <c r="B59" s="194" t="s">
        <v>134</v>
      </c>
      <c r="C59" s="195">
        <v>43192</v>
      </c>
      <c r="D59" s="193" t="s">
        <v>205</v>
      </c>
      <c r="E59" s="196">
        <v>6010601022840</v>
      </c>
      <c r="F59" s="189" t="s">
        <v>64</v>
      </c>
      <c r="G59" s="201" t="s">
        <v>269</v>
      </c>
      <c r="H59" s="198">
        <v>5093280</v>
      </c>
      <c r="I59" s="166" t="s">
        <v>60</v>
      </c>
      <c r="J59" s="164">
        <v>3</v>
      </c>
      <c r="K59" s="193"/>
      <c r="L59" s="53"/>
    </row>
    <row r="60" spans="1:12" s="13" customFormat="1" ht="139.5" customHeight="1">
      <c r="A60" s="194" t="s">
        <v>119</v>
      </c>
      <c r="B60" s="194" t="s">
        <v>134</v>
      </c>
      <c r="C60" s="200">
        <v>43192</v>
      </c>
      <c r="D60" s="194" t="s">
        <v>206</v>
      </c>
      <c r="E60" s="188">
        <v>9012401023000</v>
      </c>
      <c r="F60" s="189" t="s">
        <v>64</v>
      </c>
      <c r="G60" s="201" t="s">
        <v>269</v>
      </c>
      <c r="H60" s="191">
        <v>3456000</v>
      </c>
      <c r="I60" s="166" t="s">
        <v>60</v>
      </c>
      <c r="J60" s="164">
        <v>5</v>
      </c>
      <c r="K60" s="202"/>
      <c r="L60" s="53"/>
    </row>
    <row r="61" spans="1:12" s="13" customFormat="1" ht="139.5" customHeight="1">
      <c r="A61" s="194" t="s">
        <v>120</v>
      </c>
      <c r="B61" s="194" t="s">
        <v>136</v>
      </c>
      <c r="C61" s="200">
        <v>43192</v>
      </c>
      <c r="D61" s="194" t="s">
        <v>207</v>
      </c>
      <c r="E61" s="203">
        <v>4010401050341</v>
      </c>
      <c r="F61" s="189" t="s">
        <v>64</v>
      </c>
      <c r="G61" s="197" t="s">
        <v>220</v>
      </c>
      <c r="H61" s="204">
        <v>2139372</v>
      </c>
      <c r="I61" s="166" t="s">
        <v>60</v>
      </c>
      <c r="J61" s="164">
        <v>2</v>
      </c>
      <c r="K61" s="202" t="s">
        <v>260</v>
      </c>
      <c r="L61" s="53"/>
    </row>
    <row r="62" spans="1:12" s="13" customFormat="1" ht="139.5" customHeight="1">
      <c r="A62" s="185" t="s">
        <v>121</v>
      </c>
      <c r="B62" s="186" t="s">
        <v>136</v>
      </c>
      <c r="C62" s="187">
        <v>43192</v>
      </c>
      <c r="D62" s="186" t="s">
        <v>208</v>
      </c>
      <c r="E62" s="188">
        <v>9010401029819</v>
      </c>
      <c r="F62" s="189" t="s">
        <v>64</v>
      </c>
      <c r="G62" s="190" t="s">
        <v>220</v>
      </c>
      <c r="H62" s="191">
        <v>605557</v>
      </c>
      <c r="I62" s="192" t="s">
        <v>60</v>
      </c>
      <c r="J62" s="164">
        <v>1</v>
      </c>
      <c r="K62" s="193" t="s">
        <v>261</v>
      </c>
      <c r="L62" s="53"/>
    </row>
    <row r="63" spans="1:12" s="13" customFormat="1" ht="139.5" customHeight="1">
      <c r="A63" s="193" t="s">
        <v>122</v>
      </c>
      <c r="B63" s="194" t="s">
        <v>153</v>
      </c>
      <c r="C63" s="195">
        <v>43192</v>
      </c>
      <c r="D63" s="193" t="s">
        <v>209</v>
      </c>
      <c r="E63" s="196">
        <v>4030001006337</v>
      </c>
      <c r="F63" s="189" t="s">
        <v>64</v>
      </c>
      <c r="G63" s="197" t="s">
        <v>220</v>
      </c>
      <c r="H63" s="198">
        <v>147582</v>
      </c>
      <c r="I63" s="199" t="s">
        <v>60</v>
      </c>
      <c r="J63" s="164">
        <v>3</v>
      </c>
      <c r="K63" s="193" t="s">
        <v>262</v>
      </c>
      <c r="L63" s="53"/>
    </row>
    <row r="64" spans="1:12" s="13" customFormat="1" ht="139.5" customHeight="1">
      <c r="A64" s="194" t="s">
        <v>123</v>
      </c>
      <c r="B64" s="194" t="s">
        <v>153</v>
      </c>
      <c r="C64" s="200">
        <v>43192</v>
      </c>
      <c r="D64" s="194" t="s">
        <v>209</v>
      </c>
      <c r="E64" s="188">
        <v>4030001006337</v>
      </c>
      <c r="F64" s="189" t="s">
        <v>64</v>
      </c>
      <c r="G64" s="201" t="s">
        <v>220</v>
      </c>
      <c r="H64" s="191">
        <v>654264</v>
      </c>
      <c r="I64" s="166" t="s">
        <v>60</v>
      </c>
      <c r="J64" s="164">
        <v>1</v>
      </c>
      <c r="K64" s="202" t="s">
        <v>263</v>
      </c>
      <c r="L64" s="53"/>
    </row>
    <row r="65" spans="1:12" s="13" customFormat="1" ht="139.5" customHeight="1">
      <c r="A65" s="194" t="s">
        <v>124</v>
      </c>
      <c r="B65" s="194" t="s">
        <v>153</v>
      </c>
      <c r="C65" s="200">
        <v>43192</v>
      </c>
      <c r="D65" s="194" t="s">
        <v>210</v>
      </c>
      <c r="E65" s="203">
        <v>9010501005298</v>
      </c>
      <c r="F65" s="189" t="s">
        <v>64</v>
      </c>
      <c r="G65" s="197" t="s">
        <v>220</v>
      </c>
      <c r="H65" s="204">
        <v>1482817</v>
      </c>
      <c r="I65" s="166" t="s">
        <v>60</v>
      </c>
      <c r="J65" s="164">
        <v>2</v>
      </c>
      <c r="K65" s="202" t="s">
        <v>264</v>
      </c>
      <c r="L65" s="53"/>
    </row>
    <row r="66" spans="1:12" s="13" customFormat="1" ht="139.5" customHeight="1">
      <c r="A66" s="185" t="s">
        <v>125</v>
      </c>
      <c r="B66" s="186" t="s">
        <v>154</v>
      </c>
      <c r="C66" s="187">
        <v>43192</v>
      </c>
      <c r="D66" s="186" t="s">
        <v>211</v>
      </c>
      <c r="E66" s="188">
        <v>3011801000770</v>
      </c>
      <c r="F66" s="189" t="s">
        <v>64</v>
      </c>
      <c r="G66" s="190" t="s">
        <v>220</v>
      </c>
      <c r="H66" s="191">
        <v>47052</v>
      </c>
      <c r="I66" s="192" t="s">
        <v>60</v>
      </c>
      <c r="J66" s="164">
        <v>2</v>
      </c>
      <c r="K66" s="193" t="s">
        <v>265</v>
      </c>
      <c r="L66" s="53"/>
    </row>
    <row r="67" spans="1:12" s="13" customFormat="1" ht="139.5" customHeight="1">
      <c r="A67" s="193" t="s">
        <v>126</v>
      </c>
      <c r="B67" s="194" t="s">
        <v>134</v>
      </c>
      <c r="C67" s="195">
        <v>43192</v>
      </c>
      <c r="D67" s="193" t="s">
        <v>212</v>
      </c>
      <c r="E67" s="196">
        <v>9010401077495</v>
      </c>
      <c r="F67" s="189" t="s">
        <v>64</v>
      </c>
      <c r="G67" s="197" t="s">
        <v>269</v>
      </c>
      <c r="H67" s="198" t="s">
        <v>301</v>
      </c>
      <c r="I67" s="199" t="s">
        <v>60</v>
      </c>
      <c r="J67" s="164">
        <v>1</v>
      </c>
      <c r="K67" s="193" t="s">
        <v>266</v>
      </c>
      <c r="L67" s="53"/>
    </row>
    <row r="68" spans="1:12" s="13" customFormat="1" ht="139.5" customHeight="1">
      <c r="A68" s="194" t="s">
        <v>127</v>
      </c>
      <c r="B68" s="194" t="s">
        <v>139</v>
      </c>
      <c r="C68" s="200">
        <v>43192</v>
      </c>
      <c r="D68" s="194" t="s">
        <v>213</v>
      </c>
      <c r="E68" s="188">
        <v>8011001038442</v>
      </c>
      <c r="F68" s="189" t="s">
        <v>64</v>
      </c>
      <c r="G68" s="201">
        <v>4314492</v>
      </c>
      <c r="H68" s="191">
        <v>3889244</v>
      </c>
      <c r="I68" s="166">
        <f>ROUNDDOWN(H68/G68,3)</f>
        <v>0.901</v>
      </c>
      <c r="J68" s="164">
        <v>2</v>
      </c>
      <c r="K68" s="202"/>
      <c r="L68" s="53"/>
    </row>
    <row r="69" spans="1:12" s="13" customFormat="1" ht="139.5" customHeight="1">
      <c r="A69" s="194" t="s">
        <v>128</v>
      </c>
      <c r="B69" s="194" t="s">
        <v>139</v>
      </c>
      <c r="C69" s="200">
        <v>43192</v>
      </c>
      <c r="D69" s="194" t="s">
        <v>214</v>
      </c>
      <c r="E69" s="203">
        <v>5010601000566</v>
      </c>
      <c r="F69" s="189" t="s">
        <v>64</v>
      </c>
      <c r="G69" s="197">
        <v>2466388</v>
      </c>
      <c r="H69" s="204" t="s">
        <v>302</v>
      </c>
      <c r="I69" s="166">
        <v>0.967</v>
      </c>
      <c r="J69" s="164">
        <v>3</v>
      </c>
      <c r="K69" s="202" t="s">
        <v>267</v>
      </c>
      <c r="L69" s="53"/>
    </row>
    <row r="70" spans="1:12" s="13" customFormat="1" ht="139.5" customHeight="1">
      <c r="A70" s="194" t="s">
        <v>129</v>
      </c>
      <c r="B70" s="194" t="s">
        <v>155</v>
      </c>
      <c r="C70" s="200">
        <v>43192</v>
      </c>
      <c r="D70" s="194" t="s">
        <v>215</v>
      </c>
      <c r="E70" s="203">
        <v>4011101013398</v>
      </c>
      <c r="F70" s="189" t="s">
        <v>64</v>
      </c>
      <c r="G70" s="197" t="s">
        <v>269</v>
      </c>
      <c r="H70" s="204" t="s">
        <v>303</v>
      </c>
      <c r="I70" s="166" t="s">
        <v>60</v>
      </c>
      <c r="J70" s="164">
        <v>2</v>
      </c>
      <c r="K70" s="202" t="s">
        <v>268</v>
      </c>
      <c r="L70" s="53"/>
    </row>
    <row r="71" spans="1:12" s="13" customFormat="1" ht="139.5" customHeight="1">
      <c r="A71" s="185" t="s">
        <v>130</v>
      </c>
      <c r="B71" s="186" t="s">
        <v>134</v>
      </c>
      <c r="C71" s="187">
        <v>43201</v>
      </c>
      <c r="D71" s="186" t="s">
        <v>216</v>
      </c>
      <c r="E71" s="188">
        <v>8050001025728</v>
      </c>
      <c r="F71" s="189" t="s">
        <v>64</v>
      </c>
      <c r="G71" s="197" t="s">
        <v>269</v>
      </c>
      <c r="H71" s="191">
        <v>22412376</v>
      </c>
      <c r="I71" s="192" t="s">
        <v>60</v>
      </c>
      <c r="J71" s="164">
        <v>1</v>
      </c>
      <c r="K71" s="193"/>
      <c r="L71" s="53"/>
    </row>
    <row r="72" spans="1:12" s="13" customFormat="1" ht="139.5" customHeight="1">
      <c r="A72" s="193" t="s">
        <v>131</v>
      </c>
      <c r="B72" s="194" t="s">
        <v>134</v>
      </c>
      <c r="C72" s="195">
        <v>43208</v>
      </c>
      <c r="D72" s="193" t="s">
        <v>217</v>
      </c>
      <c r="E72" s="196">
        <v>4010605000547</v>
      </c>
      <c r="F72" s="189" t="s">
        <v>64</v>
      </c>
      <c r="G72" s="197">
        <v>10679980</v>
      </c>
      <c r="H72" s="198" t="s">
        <v>304</v>
      </c>
      <c r="I72" s="199">
        <v>0.906</v>
      </c>
      <c r="J72" s="164">
        <v>1</v>
      </c>
      <c r="K72" s="193" t="s">
        <v>711</v>
      </c>
      <c r="L72" s="53"/>
    </row>
    <row r="73" spans="1:12" s="13" customFormat="1" ht="139.5" customHeight="1">
      <c r="A73" s="194" t="s">
        <v>132</v>
      </c>
      <c r="B73" s="194" t="s">
        <v>139</v>
      </c>
      <c r="C73" s="200">
        <v>43210</v>
      </c>
      <c r="D73" s="194" t="s">
        <v>218</v>
      </c>
      <c r="E73" s="188">
        <v>9010601021385</v>
      </c>
      <c r="F73" s="189" t="s">
        <v>64</v>
      </c>
      <c r="G73" s="201" t="s">
        <v>269</v>
      </c>
      <c r="H73" s="191">
        <v>91173600</v>
      </c>
      <c r="I73" s="166" t="s">
        <v>60</v>
      </c>
      <c r="J73" s="164">
        <v>1</v>
      </c>
      <c r="K73" s="202"/>
      <c r="L73" s="53"/>
    </row>
    <row r="74" spans="1:12" s="13" customFormat="1" ht="139.5" customHeight="1">
      <c r="A74" s="194" t="s">
        <v>133</v>
      </c>
      <c r="B74" s="194" t="s">
        <v>139</v>
      </c>
      <c r="C74" s="200">
        <v>43214</v>
      </c>
      <c r="D74" s="194" t="s">
        <v>219</v>
      </c>
      <c r="E74" s="203">
        <v>6010001030403</v>
      </c>
      <c r="F74" s="189" t="s">
        <v>64</v>
      </c>
      <c r="G74" s="197">
        <v>410822836</v>
      </c>
      <c r="H74" s="204">
        <v>410400000</v>
      </c>
      <c r="I74" s="166">
        <f>ROUNDDOWN(H74/G74,3)</f>
        <v>0.998</v>
      </c>
      <c r="J74" s="164">
        <v>1</v>
      </c>
      <c r="K74" s="202"/>
      <c r="L74" s="53"/>
    </row>
    <row r="75" spans="1:12" s="13" customFormat="1" ht="139.5" customHeight="1">
      <c r="A75" s="194" t="s">
        <v>569</v>
      </c>
      <c r="B75" s="194" t="s">
        <v>575</v>
      </c>
      <c r="C75" s="200">
        <v>43236</v>
      </c>
      <c r="D75" s="194" t="s">
        <v>577</v>
      </c>
      <c r="E75" s="203">
        <v>7010401071418</v>
      </c>
      <c r="F75" s="189" t="s">
        <v>64</v>
      </c>
      <c r="G75" s="197" t="s">
        <v>585</v>
      </c>
      <c r="H75" s="204">
        <v>5471353</v>
      </c>
      <c r="I75" s="166" t="s">
        <v>589</v>
      </c>
      <c r="J75" s="164">
        <v>2</v>
      </c>
      <c r="K75" s="202" t="s">
        <v>587</v>
      </c>
      <c r="L75" s="53"/>
    </row>
    <row r="76" spans="1:12" s="13" customFormat="1" ht="139.5" customHeight="1">
      <c r="A76" s="194" t="s">
        <v>570</v>
      </c>
      <c r="B76" s="194" t="s">
        <v>149</v>
      </c>
      <c r="C76" s="200">
        <v>43238</v>
      </c>
      <c r="D76" s="194" t="s">
        <v>578</v>
      </c>
      <c r="E76" s="203">
        <v>6010001055730</v>
      </c>
      <c r="F76" s="189" t="s">
        <v>64</v>
      </c>
      <c r="G76" s="197">
        <v>295930800</v>
      </c>
      <c r="H76" s="204">
        <v>295380000</v>
      </c>
      <c r="I76" s="166">
        <f>ROUNDDOWN(H76/G76,3)</f>
        <v>0.998</v>
      </c>
      <c r="J76" s="164">
        <v>2</v>
      </c>
      <c r="K76" s="202"/>
      <c r="L76" s="53"/>
    </row>
    <row r="77" spans="1:12" s="13" customFormat="1" ht="139.5" customHeight="1">
      <c r="A77" s="194" t="s">
        <v>571</v>
      </c>
      <c r="B77" s="194" t="s">
        <v>139</v>
      </c>
      <c r="C77" s="200">
        <v>43251</v>
      </c>
      <c r="D77" s="194" t="s">
        <v>579</v>
      </c>
      <c r="E77" s="203">
        <v>5390001009220</v>
      </c>
      <c r="F77" s="189" t="s">
        <v>64</v>
      </c>
      <c r="G77" s="197">
        <v>7918560</v>
      </c>
      <c r="H77" s="204">
        <v>7918560</v>
      </c>
      <c r="I77" s="166">
        <f>ROUNDDOWN(H77/G77,3)</f>
        <v>1</v>
      </c>
      <c r="J77" s="164">
        <v>1</v>
      </c>
      <c r="K77" s="202"/>
      <c r="L77" s="53"/>
    </row>
    <row r="78" spans="1:12" s="13" customFormat="1" ht="139.5" customHeight="1">
      <c r="A78" s="194" t="s">
        <v>572</v>
      </c>
      <c r="B78" s="194" t="s">
        <v>139</v>
      </c>
      <c r="C78" s="200">
        <v>43228</v>
      </c>
      <c r="D78" s="194" t="s">
        <v>580</v>
      </c>
      <c r="E78" s="203">
        <v>3010501003118</v>
      </c>
      <c r="F78" s="189" t="s">
        <v>64</v>
      </c>
      <c r="G78" s="197">
        <v>14622102</v>
      </c>
      <c r="H78" s="204">
        <v>12926606</v>
      </c>
      <c r="I78" s="166">
        <f>ROUNDDOWN(H78/G78,3)</f>
        <v>0.884</v>
      </c>
      <c r="J78" s="164">
        <v>4</v>
      </c>
      <c r="K78" s="202"/>
      <c r="L78" s="53"/>
    </row>
    <row r="79" spans="1:12" s="13" customFormat="1" ht="139.5" customHeight="1">
      <c r="A79" s="194" t="s">
        <v>623</v>
      </c>
      <c r="B79" s="194" t="s">
        <v>139</v>
      </c>
      <c r="C79" s="200">
        <v>43237</v>
      </c>
      <c r="D79" s="194" t="s">
        <v>581</v>
      </c>
      <c r="E79" s="203">
        <v>6120001104955</v>
      </c>
      <c r="F79" s="189" t="s">
        <v>64</v>
      </c>
      <c r="G79" s="197">
        <v>41564765</v>
      </c>
      <c r="H79" s="204">
        <v>40994510</v>
      </c>
      <c r="I79" s="166">
        <f>ROUNDDOWN(H79/G79,3)</f>
        <v>0.986</v>
      </c>
      <c r="J79" s="164">
        <v>4</v>
      </c>
      <c r="K79" s="202"/>
      <c r="L79" s="53"/>
    </row>
    <row r="80" spans="1:12" s="13" customFormat="1" ht="139.5" customHeight="1">
      <c r="A80" s="194" t="s">
        <v>624</v>
      </c>
      <c r="B80" s="194" t="s">
        <v>576</v>
      </c>
      <c r="C80" s="200">
        <v>43244</v>
      </c>
      <c r="D80" s="194" t="s">
        <v>582</v>
      </c>
      <c r="E80" s="203">
        <v>2010001030191</v>
      </c>
      <c r="F80" s="189" t="s">
        <v>64</v>
      </c>
      <c r="G80" s="197" t="s">
        <v>269</v>
      </c>
      <c r="H80" s="204">
        <v>2527200</v>
      </c>
      <c r="I80" s="166">
        <v>0.999</v>
      </c>
      <c r="J80" s="164">
        <v>4</v>
      </c>
      <c r="K80" s="202"/>
      <c r="L80" s="53"/>
    </row>
    <row r="81" spans="1:12" s="13" customFormat="1" ht="139.5" customHeight="1">
      <c r="A81" s="194" t="s">
        <v>573</v>
      </c>
      <c r="B81" s="194" t="s">
        <v>146</v>
      </c>
      <c r="C81" s="200">
        <v>43242</v>
      </c>
      <c r="D81" s="194" t="s">
        <v>583</v>
      </c>
      <c r="E81" s="203">
        <v>4480001002497</v>
      </c>
      <c r="F81" s="189" t="s">
        <v>64</v>
      </c>
      <c r="G81" s="197">
        <v>8222860</v>
      </c>
      <c r="H81" s="204">
        <v>2592000</v>
      </c>
      <c r="I81" s="166">
        <f>ROUNDDOWN(H81/G81,3)</f>
        <v>0.315</v>
      </c>
      <c r="J81" s="164">
        <v>10</v>
      </c>
      <c r="K81" s="202"/>
      <c r="L81" s="53"/>
    </row>
    <row r="82" spans="1:12" s="13" customFormat="1" ht="139.5" customHeight="1">
      <c r="A82" s="194" t="s">
        <v>574</v>
      </c>
      <c r="B82" s="194" t="s">
        <v>149</v>
      </c>
      <c r="C82" s="200">
        <v>43251</v>
      </c>
      <c r="D82" s="194" t="s">
        <v>584</v>
      </c>
      <c r="E82" s="203">
        <v>4040001002525</v>
      </c>
      <c r="F82" s="189" t="s">
        <v>64</v>
      </c>
      <c r="G82" s="197" t="s">
        <v>269</v>
      </c>
      <c r="H82" s="204" t="s">
        <v>586</v>
      </c>
      <c r="I82" s="166" t="s">
        <v>60</v>
      </c>
      <c r="J82" s="164">
        <v>6</v>
      </c>
      <c r="K82" s="202" t="s">
        <v>588</v>
      </c>
      <c r="L82" s="53"/>
    </row>
    <row r="83" spans="1:12" s="13" customFormat="1" ht="139.5" customHeight="1">
      <c r="A83" s="194" t="s">
        <v>611</v>
      </c>
      <c r="B83" s="194" t="s">
        <v>630</v>
      </c>
      <c r="C83" s="200">
        <v>43252</v>
      </c>
      <c r="D83" s="194" t="s">
        <v>634</v>
      </c>
      <c r="E83" s="203">
        <v>3020001020042</v>
      </c>
      <c r="F83" s="189" t="s">
        <v>64</v>
      </c>
      <c r="G83" s="197" t="s">
        <v>657</v>
      </c>
      <c r="H83" s="191" t="s">
        <v>654</v>
      </c>
      <c r="I83" s="166" t="s">
        <v>655</v>
      </c>
      <c r="J83" s="164">
        <v>5</v>
      </c>
      <c r="K83" s="202" t="s">
        <v>656</v>
      </c>
      <c r="L83" s="53"/>
    </row>
    <row r="84" spans="1:12" s="13" customFormat="1" ht="139.5" customHeight="1">
      <c r="A84" s="194" t="s">
        <v>617</v>
      </c>
      <c r="B84" s="194" t="s">
        <v>146</v>
      </c>
      <c r="C84" s="200">
        <v>43255</v>
      </c>
      <c r="D84" s="194" t="s">
        <v>635</v>
      </c>
      <c r="E84" s="203">
        <v>9040001021248</v>
      </c>
      <c r="F84" s="189" t="s">
        <v>64</v>
      </c>
      <c r="G84" s="197" t="s">
        <v>269</v>
      </c>
      <c r="H84" s="204">
        <v>1890000</v>
      </c>
      <c r="I84" s="166" t="s">
        <v>60</v>
      </c>
      <c r="J84" s="164">
        <v>3</v>
      </c>
      <c r="K84" s="202"/>
      <c r="L84" s="53"/>
    </row>
    <row r="85" spans="1:12" s="13" customFormat="1" ht="139.5" customHeight="1">
      <c r="A85" s="194" t="s">
        <v>707</v>
      </c>
      <c r="B85" s="194" t="s">
        <v>134</v>
      </c>
      <c r="C85" s="200">
        <v>43257</v>
      </c>
      <c r="D85" s="194" t="s">
        <v>636</v>
      </c>
      <c r="E85" s="203">
        <v>7010605000585</v>
      </c>
      <c r="F85" s="189" t="s">
        <v>64</v>
      </c>
      <c r="G85" s="197" t="s">
        <v>658</v>
      </c>
      <c r="H85" s="191" t="s">
        <v>660</v>
      </c>
      <c r="I85" s="166" t="s">
        <v>715</v>
      </c>
      <c r="J85" s="164">
        <v>1</v>
      </c>
      <c r="K85" s="202" t="s">
        <v>714</v>
      </c>
      <c r="L85" s="53"/>
    </row>
    <row r="86" spans="1:12" s="13" customFormat="1" ht="139.5" customHeight="1">
      <c r="A86" s="194" t="s">
        <v>618</v>
      </c>
      <c r="B86" s="194" t="s">
        <v>631</v>
      </c>
      <c r="C86" s="200">
        <v>43262</v>
      </c>
      <c r="D86" s="194" t="s">
        <v>637</v>
      </c>
      <c r="E86" s="203">
        <v>4011301001368</v>
      </c>
      <c r="F86" s="189" t="s">
        <v>64</v>
      </c>
      <c r="G86" s="197" t="s">
        <v>269</v>
      </c>
      <c r="H86" s="204">
        <v>2713944</v>
      </c>
      <c r="I86" s="166" t="s">
        <v>662</v>
      </c>
      <c r="J86" s="164">
        <v>9</v>
      </c>
      <c r="K86" s="202" t="s">
        <v>663</v>
      </c>
      <c r="L86" s="53"/>
    </row>
    <row r="87" spans="1:12" s="13" customFormat="1" ht="139.5" customHeight="1">
      <c r="A87" s="194" t="s">
        <v>612</v>
      </c>
      <c r="B87" s="194" t="s">
        <v>139</v>
      </c>
      <c r="C87" s="200">
        <v>43266</v>
      </c>
      <c r="D87" s="194" t="s">
        <v>638</v>
      </c>
      <c r="E87" s="203">
        <v>6030001001484</v>
      </c>
      <c r="F87" s="189" t="s">
        <v>64</v>
      </c>
      <c r="G87" s="197">
        <v>1741755</v>
      </c>
      <c r="H87" s="204">
        <v>1350000</v>
      </c>
      <c r="I87" s="166">
        <f>ROUNDDOWN(H87/G87,3)</f>
        <v>0.775</v>
      </c>
      <c r="J87" s="164">
        <v>6</v>
      </c>
      <c r="K87" s="202"/>
      <c r="L87" s="53"/>
    </row>
    <row r="88" spans="1:12" s="13" customFormat="1" ht="139.5" customHeight="1">
      <c r="A88" s="194" t="s">
        <v>622</v>
      </c>
      <c r="B88" s="194" t="s">
        <v>139</v>
      </c>
      <c r="C88" s="200">
        <v>43266</v>
      </c>
      <c r="D88" s="194" t="s">
        <v>639</v>
      </c>
      <c r="E88" s="203" t="s">
        <v>647</v>
      </c>
      <c r="F88" s="189" t="s">
        <v>64</v>
      </c>
      <c r="G88" s="197" t="s">
        <v>269</v>
      </c>
      <c r="H88" s="204">
        <v>41256000</v>
      </c>
      <c r="I88" s="166" t="s">
        <v>664</v>
      </c>
      <c r="J88" s="164">
        <v>1</v>
      </c>
      <c r="K88" s="202"/>
      <c r="L88" s="53"/>
    </row>
    <row r="89" spans="1:12" s="13" customFormat="1" ht="139.5" customHeight="1">
      <c r="A89" s="194" t="s">
        <v>620</v>
      </c>
      <c r="B89" s="194" t="s">
        <v>139</v>
      </c>
      <c r="C89" s="200">
        <v>43269</v>
      </c>
      <c r="D89" s="194" t="s">
        <v>177</v>
      </c>
      <c r="E89" s="203">
        <v>3010401035434</v>
      </c>
      <c r="F89" s="189" t="s">
        <v>64</v>
      </c>
      <c r="G89" s="197" t="s">
        <v>269</v>
      </c>
      <c r="H89" s="204">
        <v>71712000</v>
      </c>
      <c r="I89" s="166" t="s">
        <v>60</v>
      </c>
      <c r="J89" s="164">
        <v>1</v>
      </c>
      <c r="K89" s="202"/>
      <c r="L89" s="53"/>
    </row>
    <row r="90" spans="1:12" s="13" customFormat="1" ht="139.5" customHeight="1">
      <c r="A90" s="194" t="s">
        <v>619</v>
      </c>
      <c r="B90" s="194" t="s">
        <v>139</v>
      </c>
      <c r="C90" s="200">
        <v>43269</v>
      </c>
      <c r="D90" s="194" t="s">
        <v>177</v>
      </c>
      <c r="E90" s="203">
        <v>3010401035434</v>
      </c>
      <c r="F90" s="208" t="s">
        <v>650</v>
      </c>
      <c r="G90" s="197" t="s">
        <v>269</v>
      </c>
      <c r="H90" s="204">
        <v>49997856</v>
      </c>
      <c r="I90" s="166" t="s">
        <v>665</v>
      </c>
      <c r="J90" s="164">
        <v>1</v>
      </c>
      <c r="K90" s="202"/>
      <c r="L90" s="53"/>
    </row>
    <row r="91" spans="1:12" s="13" customFormat="1" ht="139.5" customHeight="1">
      <c r="A91" s="194" t="s">
        <v>626</v>
      </c>
      <c r="B91" s="194" t="s">
        <v>632</v>
      </c>
      <c r="C91" s="200">
        <v>43271</v>
      </c>
      <c r="D91" s="194" t="s">
        <v>640</v>
      </c>
      <c r="E91" s="203">
        <v>6020001015980</v>
      </c>
      <c r="F91" s="189" t="s">
        <v>652</v>
      </c>
      <c r="G91" s="197">
        <v>4824819</v>
      </c>
      <c r="H91" s="209">
        <v>4720226</v>
      </c>
      <c r="I91" s="166">
        <f>ROUNDDOWN(H91/G91,3)</f>
        <v>0.978</v>
      </c>
      <c r="J91" s="164">
        <v>3</v>
      </c>
      <c r="K91" s="202"/>
      <c r="L91" s="53"/>
    </row>
    <row r="92" spans="1:12" s="13" customFormat="1" ht="139.5" customHeight="1">
      <c r="A92" s="194" t="s">
        <v>613</v>
      </c>
      <c r="B92" s="194" t="s">
        <v>633</v>
      </c>
      <c r="C92" s="200">
        <v>43273</v>
      </c>
      <c r="D92" s="194" t="s">
        <v>641</v>
      </c>
      <c r="E92" s="203">
        <v>8010501016536</v>
      </c>
      <c r="F92" s="208" t="s">
        <v>650</v>
      </c>
      <c r="G92" s="197" t="s">
        <v>269</v>
      </c>
      <c r="H92" s="204">
        <v>294840000</v>
      </c>
      <c r="I92" s="166" t="s">
        <v>60</v>
      </c>
      <c r="J92" s="164">
        <v>1</v>
      </c>
      <c r="K92" s="202"/>
      <c r="L92" s="53"/>
    </row>
    <row r="93" spans="1:12" s="13" customFormat="1" ht="139.5" customHeight="1">
      <c r="A93" s="194" t="s">
        <v>614</v>
      </c>
      <c r="B93" s="194" t="s">
        <v>632</v>
      </c>
      <c r="C93" s="200">
        <v>43273</v>
      </c>
      <c r="D93" s="194" t="s">
        <v>642</v>
      </c>
      <c r="E93" s="203">
        <v>3010001129215</v>
      </c>
      <c r="F93" s="189" t="s">
        <v>653</v>
      </c>
      <c r="G93" s="197">
        <v>33006321</v>
      </c>
      <c r="H93" s="191">
        <v>31860000</v>
      </c>
      <c r="I93" s="166">
        <f>ROUNDDOWN(H93/G93,3)</f>
        <v>0.965</v>
      </c>
      <c r="J93" s="164">
        <v>1</v>
      </c>
      <c r="K93" s="202"/>
      <c r="L93" s="53"/>
    </row>
    <row r="94" spans="1:12" s="13" customFormat="1" ht="139.5" customHeight="1">
      <c r="A94" s="194" t="s">
        <v>627</v>
      </c>
      <c r="B94" s="194" t="s">
        <v>632</v>
      </c>
      <c r="C94" s="200">
        <v>43276</v>
      </c>
      <c r="D94" s="194" t="s">
        <v>449</v>
      </c>
      <c r="E94" s="203">
        <v>6010001068278</v>
      </c>
      <c r="F94" s="189" t="s">
        <v>653</v>
      </c>
      <c r="G94" s="197">
        <v>77906916</v>
      </c>
      <c r="H94" s="204">
        <v>38079720</v>
      </c>
      <c r="I94" s="166">
        <f>ROUNDDOWN(H94/G94,3)</f>
        <v>0.488</v>
      </c>
      <c r="J94" s="164">
        <v>5</v>
      </c>
      <c r="K94" s="202"/>
      <c r="L94" s="53"/>
    </row>
    <row r="95" spans="1:12" s="13" customFormat="1" ht="139.5" customHeight="1">
      <c r="A95" s="194" t="s">
        <v>628</v>
      </c>
      <c r="B95" s="194" t="s">
        <v>632</v>
      </c>
      <c r="C95" s="200">
        <v>43276</v>
      </c>
      <c r="D95" s="194" t="s">
        <v>643</v>
      </c>
      <c r="E95" s="203">
        <v>7430001007457</v>
      </c>
      <c r="F95" s="189" t="s">
        <v>652</v>
      </c>
      <c r="G95" s="197">
        <v>21816000</v>
      </c>
      <c r="H95" s="204">
        <v>9234000</v>
      </c>
      <c r="I95" s="166">
        <f>ROUNDDOWN(H95/G95,3)</f>
        <v>0.423</v>
      </c>
      <c r="J95" s="164">
        <v>3</v>
      </c>
      <c r="K95" s="202"/>
      <c r="L95" s="53"/>
    </row>
    <row r="96" spans="1:12" s="13" customFormat="1" ht="139.5" customHeight="1">
      <c r="A96" s="194" t="s">
        <v>615</v>
      </c>
      <c r="B96" s="194" t="s">
        <v>632</v>
      </c>
      <c r="C96" s="200">
        <v>43277</v>
      </c>
      <c r="D96" s="194" t="s">
        <v>644</v>
      </c>
      <c r="E96" s="203">
        <v>1010001087332</v>
      </c>
      <c r="F96" s="189" t="s">
        <v>652</v>
      </c>
      <c r="G96" s="197">
        <v>128980512</v>
      </c>
      <c r="H96" s="204">
        <v>125282000</v>
      </c>
      <c r="I96" s="166">
        <f>ROUNDDOWN(H96/G96,3)</f>
        <v>0.971</v>
      </c>
      <c r="J96" s="164">
        <v>2</v>
      </c>
      <c r="K96" s="202"/>
      <c r="L96" s="53"/>
    </row>
    <row r="97" spans="1:12" s="13" customFormat="1" ht="139.5" customHeight="1">
      <c r="A97" s="194" t="s">
        <v>629</v>
      </c>
      <c r="B97" s="194" t="s">
        <v>633</v>
      </c>
      <c r="C97" s="200">
        <v>43278</v>
      </c>
      <c r="D97" s="194" t="s">
        <v>645</v>
      </c>
      <c r="E97" s="203" t="s">
        <v>648</v>
      </c>
      <c r="F97" s="189" t="s">
        <v>652</v>
      </c>
      <c r="G97" s="197" t="s">
        <v>269</v>
      </c>
      <c r="H97" s="204">
        <v>92988000</v>
      </c>
      <c r="I97" s="166" t="s">
        <v>60</v>
      </c>
      <c r="J97" s="164">
        <v>1</v>
      </c>
      <c r="K97" s="202"/>
      <c r="L97" s="53"/>
    </row>
    <row r="98" spans="1:12" s="13" customFormat="1" ht="139.5" customHeight="1">
      <c r="A98" s="194" t="s">
        <v>616</v>
      </c>
      <c r="B98" s="194" t="s">
        <v>632</v>
      </c>
      <c r="C98" s="200">
        <v>43280</v>
      </c>
      <c r="D98" s="194" t="s">
        <v>646</v>
      </c>
      <c r="E98" s="203" t="s">
        <v>649</v>
      </c>
      <c r="F98" s="189" t="s">
        <v>652</v>
      </c>
      <c r="G98" s="197">
        <v>6630491</v>
      </c>
      <c r="H98" s="191" t="s">
        <v>667</v>
      </c>
      <c r="I98" s="166">
        <v>0.548</v>
      </c>
      <c r="J98" s="164">
        <v>2</v>
      </c>
      <c r="K98" s="202" t="s">
        <v>668</v>
      </c>
      <c r="L98" s="53"/>
    </row>
    <row r="100" spans="1:11" ht="13.5">
      <c r="A100" s="313" t="s">
        <v>13</v>
      </c>
      <c r="B100" s="313"/>
      <c r="C100" s="313"/>
      <c r="D100" s="313"/>
      <c r="E100" s="313"/>
      <c r="F100" s="313"/>
      <c r="G100" s="313"/>
      <c r="H100" s="313"/>
      <c r="I100" s="313"/>
      <c r="J100" s="313"/>
      <c r="K100" s="313"/>
    </row>
    <row r="101" spans="1:11" ht="13.5">
      <c r="A101" s="32" t="s">
        <v>12</v>
      </c>
      <c r="B101" s="66"/>
      <c r="D101" s="32"/>
      <c r="E101" s="32"/>
      <c r="F101" s="32"/>
      <c r="G101" s="66"/>
      <c r="H101" s="32"/>
      <c r="I101" s="32"/>
      <c r="K101" s="32"/>
    </row>
  </sheetData>
  <sheetProtection/>
  <autoFilter ref="A5:K98"/>
  <mergeCells count="3">
    <mergeCell ref="A2:K2"/>
    <mergeCell ref="A100:K100"/>
    <mergeCell ref="F4:K4"/>
  </mergeCells>
  <dataValidations count="1">
    <dataValidation errorStyle="information" type="date" allowBlank="1" showInputMessage="1" showErrorMessage="1" prompt="平成27年4月1日の形式で入力する。" sqref="C7:C9 C11:C13 C15:C17 C19:C21 C23:C25 C27:C29 C31:C33 C35:C37 C39:C41 C43:C45 C47:C49 C51:C53 C55:C57 C59:C61 C63:C65 C67:C70 C72:C98">
      <formula1>42826</formula1>
      <formula2>43190</formula2>
    </dataValidation>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6" r:id="rId1"/>
  <headerFooter alignWithMargins="0">
    <oddFooter>&amp;C東京-別記様式4（&amp;P/&amp;N）</oddFooter>
  </headerFooter>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M89"/>
  <sheetViews>
    <sheetView view="pageBreakPreview" zoomScale="90" zoomScaleSheetLayoutView="90" zoomScalePageLayoutView="0" workbookViewId="0" topLeftCell="C1">
      <pane ySplit="1" topLeftCell="A2" activePane="bottomLeft" state="frozen"/>
      <selection pane="topLeft" activeCell="A1" sqref="A1"/>
      <selection pane="bottomLeft" activeCell="N7" sqref="N7"/>
    </sheetView>
  </sheetViews>
  <sheetFormatPr defaultColWidth="9.00390625" defaultRowHeight="13.5"/>
  <cols>
    <col min="1" max="1" width="39.125" style="11" customWidth="1"/>
    <col min="2" max="2" width="32.00390625" style="33" customWidth="1"/>
    <col min="3" max="3" width="19.125" style="11" customWidth="1"/>
    <col min="4" max="4" width="25.25390625" style="11" customWidth="1"/>
    <col min="5" max="5" width="18.625" style="11" customWidth="1"/>
    <col min="6" max="6" width="44.375" style="11" customWidth="1"/>
    <col min="7" max="7" width="15.375" style="40" customWidth="1"/>
    <col min="8" max="8" width="16.375" style="40" customWidth="1"/>
    <col min="9" max="9" width="7.625" style="36" customWidth="1"/>
    <col min="10" max="10" width="7.625" style="11" customWidth="1"/>
    <col min="11" max="11" width="9.75390625" style="11" customWidth="1"/>
    <col min="12" max="12" width="25.50390625" style="11" customWidth="1"/>
    <col min="13" max="16384" width="9.00390625" style="11" customWidth="1"/>
  </cols>
  <sheetData>
    <row r="1" spans="1:12" ht="14.25">
      <c r="A1" s="55" t="s">
        <v>28</v>
      </c>
      <c r="B1" s="174"/>
      <c r="C1" s="55"/>
      <c r="D1" s="55"/>
      <c r="E1" s="55"/>
      <c r="F1" s="55"/>
      <c r="G1" s="174"/>
      <c r="H1" s="174"/>
      <c r="I1" s="210"/>
      <c r="J1" s="55"/>
      <c r="K1" s="55"/>
      <c r="L1" s="55"/>
    </row>
    <row r="2" spans="1:12" ht="14.25">
      <c r="A2" s="306" t="s">
        <v>29</v>
      </c>
      <c r="B2" s="306"/>
      <c r="C2" s="306"/>
      <c r="D2" s="306"/>
      <c r="E2" s="306"/>
      <c r="F2" s="306"/>
      <c r="G2" s="306"/>
      <c r="H2" s="306"/>
      <c r="I2" s="306"/>
      <c r="J2" s="306"/>
      <c r="K2" s="306"/>
      <c r="L2" s="306"/>
    </row>
    <row r="3" spans="1:12" ht="14.25">
      <c r="A3" s="55"/>
      <c r="B3" s="174"/>
      <c r="C3" s="55"/>
      <c r="D3" s="55"/>
      <c r="E3" s="55"/>
      <c r="F3" s="55"/>
      <c r="G3" s="174"/>
      <c r="H3" s="174"/>
      <c r="I3" s="210"/>
      <c r="J3" s="55"/>
      <c r="K3" s="55"/>
      <c r="L3" s="55"/>
    </row>
    <row r="4" spans="1:12" ht="21" customHeight="1">
      <c r="A4" s="55" t="str">
        <f>'東京別記様式 4（競争入札（物品役務等））'!A4</f>
        <v>（部局名：東京税関）</v>
      </c>
      <c r="B4" s="174"/>
      <c r="C4" s="55"/>
      <c r="D4" s="55"/>
      <c r="E4" s="55"/>
      <c r="F4" s="308" t="str">
        <f>'東京別記様式 4（競争入札（物品役務等））'!F4:K4</f>
        <v>（審議対象期間　平成30年4月1日～平成30年6月30日）</v>
      </c>
      <c r="G4" s="308"/>
      <c r="H4" s="308"/>
      <c r="I4" s="308"/>
      <c r="J4" s="308"/>
      <c r="K4" s="308"/>
      <c r="L4" s="308"/>
    </row>
    <row r="5" spans="1:13" s="13" customFormat="1" ht="48" customHeight="1">
      <c r="A5" s="175" t="s">
        <v>6</v>
      </c>
      <c r="B5" s="175" t="s">
        <v>2</v>
      </c>
      <c r="C5" s="175" t="s">
        <v>5</v>
      </c>
      <c r="D5" s="175" t="s">
        <v>7</v>
      </c>
      <c r="E5" s="175" t="s">
        <v>59</v>
      </c>
      <c r="F5" s="175" t="s">
        <v>30</v>
      </c>
      <c r="G5" s="175" t="s">
        <v>8</v>
      </c>
      <c r="H5" s="175" t="s">
        <v>3</v>
      </c>
      <c r="I5" s="211" t="s">
        <v>9</v>
      </c>
      <c r="J5" s="175" t="s">
        <v>55</v>
      </c>
      <c r="K5" s="175" t="s">
        <v>31</v>
      </c>
      <c r="L5" s="175" t="s">
        <v>4</v>
      </c>
      <c r="M5" s="51"/>
    </row>
    <row r="6" spans="1:13" s="63" customFormat="1" ht="99.75" customHeight="1">
      <c r="A6" s="212" t="s">
        <v>313</v>
      </c>
      <c r="B6" s="161" t="s">
        <v>386</v>
      </c>
      <c r="C6" s="200">
        <v>43192</v>
      </c>
      <c r="D6" s="212" t="s">
        <v>166</v>
      </c>
      <c r="E6" s="213">
        <v>3040001043090</v>
      </c>
      <c r="F6" s="214" t="s">
        <v>684</v>
      </c>
      <c r="G6" s="215" t="s">
        <v>480</v>
      </c>
      <c r="H6" s="216" t="s">
        <v>498</v>
      </c>
      <c r="I6" s="217" t="s">
        <v>312</v>
      </c>
      <c r="J6" s="218" t="s">
        <v>553</v>
      </c>
      <c r="K6" s="218" t="s">
        <v>553</v>
      </c>
      <c r="L6" s="219" t="s">
        <v>520</v>
      </c>
      <c r="M6" s="62"/>
    </row>
    <row r="7" spans="1:13" s="29" customFormat="1" ht="99.75" customHeight="1">
      <c r="A7" s="220" t="s">
        <v>314</v>
      </c>
      <c r="B7" s="171" t="s">
        <v>387</v>
      </c>
      <c r="C7" s="221">
        <v>43192</v>
      </c>
      <c r="D7" s="222" t="s">
        <v>198</v>
      </c>
      <c r="E7" s="223">
        <v>3040001043108</v>
      </c>
      <c r="F7" s="222" t="s">
        <v>683</v>
      </c>
      <c r="G7" s="224" t="s">
        <v>481</v>
      </c>
      <c r="H7" s="225" t="s">
        <v>499</v>
      </c>
      <c r="I7" s="226" t="s">
        <v>312</v>
      </c>
      <c r="J7" s="227" t="s">
        <v>553</v>
      </c>
      <c r="K7" s="227" t="s">
        <v>60</v>
      </c>
      <c r="L7" s="228" t="s">
        <v>521</v>
      </c>
      <c r="M7" s="54"/>
    </row>
    <row r="8" spans="1:13" s="29" customFormat="1" ht="99.75" customHeight="1">
      <c r="A8" s="229" t="s">
        <v>315</v>
      </c>
      <c r="B8" s="167" t="s">
        <v>388</v>
      </c>
      <c r="C8" s="168">
        <v>43192</v>
      </c>
      <c r="D8" s="230" t="s">
        <v>399</v>
      </c>
      <c r="E8" s="231">
        <v>6010801020727</v>
      </c>
      <c r="F8" s="222" t="s">
        <v>464</v>
      </c>
      <c r="G8" s="225" t="s">
        <v>482</v>
      </c>
      <c r="H8" s="232" t="s">
        <v>500</v>
      </c>
      <c r="I8" s="233" t="s">
        <v>564</v>
      </c>
      <c r="J8" s="227" t="s">
        <v>553</v>
      </c>
      <c r="K8" s="227" t="s">
        <v>60</v>
      </c>
      <c r="L8" s="228" t="s">
        <v>522</v>
      </c>
      <c r="M8" s="54"/>
    </row>
    <row r="9" spans="1:13" s="29" customFormat="1" ht="99.75" customHeight="1">
      <c r="A9" s="229" t="s">
        <v>316</v>
      </c>
      <c r="B9" s="167" t="s">
        <v>389</v>
      </c>
      <c r="C9" s="221">
        <v>43192</v>
      </c>
      <c r="D9" s="230" t="s">
        <v>400</v>
      </c>
      <c r="E9" s="231">
        <v>5010801020752</v>
      </c>
      <c r="F9" s="222" t="s">
        <v>465</v>
      </c>
      <c r="G9" s="234" t="s">
        <v>483</v>
      </c>
      <c r="H9" s="235" t="s">
        <v>501</v>
      </c>
      <c r="I9" s="233" t="s">
        <v>564</v>
      </c>
      <c r="J9" s="227" t="s">
        <v>554</v>
      </c>
      <c r="K9" s="227" t="s">
        <v>60</v>
      </c>
      <c r="L9" s="228" t="s">
        <v>523</v>
      </c>
      <c r="M9" s="54"/>
    </row>
    <row r="10" spans="1:13" s="29" customFormat="1" ht="99.75" customHeight="1">
      <c r="A10" s="230" t="s">
        <v>317</v>
      </c>
      <c r="B10" s="167" t="s">
        <v>134</v>
      </c>
      <c r="C10" s="236">
        <v>43192</v>
      </c>
      <c r="D10" s="230" t="s">
        <v>401</v>
      </c>
      <c r="E10" s="231">
        <v>4010701000913</v>
      </c>
      <c r="F10" s="222" t="s">
        <v>61</v>
      </c>
      <c r="G10" s="234">
        <v>335664000</v>
      </c>
      <c r="H10" s="235">
        <v>335664000</v>
      </c>
      <c r="I10" s="233">
        <f>ROUNDDOWN(H10/G10,3)</f>
        <v>1</v>
      </c>
      <c r="J10" s="227">
        <v>1</v>
      </c>
      <c r="K10" s="227" t="s">
        <v>553</v>
      </c>
      <c r="L10" s="228"/>
      <c r="M10" s="54"/>
    </row>
    <row r="11" spans="1:13" s="29" customFormat="1" ht="99.75" customHeight="1">
      <c r="A11" s="230" t="s">
        <v>318</v>
      </c>
      <c r="B11" s="167" t="s">
        <v>134</v>
      </c>
      <c r="C11" s="236">
        <v>43192</v>
      </c>
      <c r="D11" s="230" t="s">
        <v>402</v>
      </c>
      <c r="E11" s="231" t="s">
        <v>458</v>
      </c>
      <c r="F11" s="222" t="s">
        <v>61</v>
      </c>
      <c r="G11" s="234">
        <v>3453790</v>
      </c>
      <c r="H11" s="235" t="s">
        <v>502</v>
      </c>
      <c r="I11" s="233">
        <v>1</v>
      </c>
      <c r="J11" s="227">
        <v>1</v>
      </c>
      <c r="K11" s="227" t="s">
        <v>553</v>
      </c>
      <c r="L11" s="228" t="s">
        <v>524</v>
      </c>
      <c r="M11" s="54"/>
    </row>
    <row r="12" spans="1:13" s="29" customFormat="1" ht="99.75" customHeight="1">
      <c r="A12" s="230" t="s">
        <v>319</v>
      </c>
      <c r="B12" s="167" t="s">
        <v>139</v>
      </c>
      <c r="C12" s="236">
        <v>43192</v>
      </c>
      <c r="D12" s="230" t="s">
        <v>403</v>
      </c>
      <c r="E12" s="231" t="s">
        <v>459</v>
      </c>
      <c r="F12" s="222" t="s">
        <v>61</v>
      </c>
      <c r="G12" s="234">
        <v>23515530</v>
      </c>
      <c r="H12" s="235">
        <v>23515530</v>
      </c>
      <c r="I12" s="233">
        <f aca="true" t="shared" si="0" ref="I12:I20">ROUNDDOWN(H12/G12,3)</f>
        <v>1</v>
      </c>
      <c r="J12" s="227">
        <v>1</v>
      </c>
      <c r="K12" s="227" t="s">
        <v>60</v>
      </c>
      <c r="L12" s="228"/>
      <c r="M12" s="54"/>
    </row>
    <row r="13" spans="1:13" s="29" customFormat="1" ht="99.75" customHeight="1">
      <c r="A13" s="230" t="s">
        <v>320</v>
      </c>
      <c r="B13" s="167" t="s">
        <v>139</v>
      </c>
      <c r="C13" s="236">
        <v>43192</v>
      </c>
      <c r="D13" s="230" t="s">
        <v>403</v>
      </c>
      <c r="E13" s="231" t="s">
        <v>459</v>
      </c>
      <c r="F13" s="222" t="s">
        <v>61</v>
      </c>
      <c r="G13" s="234">
        <v>98728632</v>
      </c>
      <c r="H13" s="235">
        <v>98728632</v>
      </c>
      <c r="I13" s="233">
        <f t="shared" si="0"/>
        <v>1</v>
      </c>
      <c r="J13" s="227">
        <v>1</v>
      </c>
      <c r="K13" s="227" t="s">
        <v>60</v>
      </c>
      <c r="L13" s="228"/>
      <c r="M13" s="54"/>
    </row>
    <row r="14" spans="1:13" s="29" customFormat="1" ht="111.75" customHeight="1">
      <c r="A14" s="230" t="s">
        <v>321</v>
      </c>
      <c r="B14" s="167" t="s">
        <v>139</v>
      </c>
      <c r="C14" s="168">
        <v>43192</v>
      </c>
      <c r="D14" s="230" t="s">
        <v>404</v>
      </c>
      <c r="E14" s="237" t="s">
        <v>460</v>
      </c>
      <c r="F14" s="222" t="s">
        <v>61</v>
      </c>
      <c r="G14" s="234">
        <v>1163646</v>
      </c>
      <c r="H14" s="235">
        <v>1163646</v>
      </c>
      <c r="I14" s="233">
        <f t="shared" si="0"/>
        <v>1</v>
      </c>
      <c r="J14" s="227">
        <v>1</v>
      </c>
      <c r="K14" s="227" t="s">
        <v>60</v>
      </c>
      <c r="L14" s="228"/>
      <c r="M14" s="54"/>
    </row>
    <row r="15" spans="1:13" s="29" customFormat="1" ht="117" customHeight="1">
      <c r="A15" s="178" t="s">
        <v>322</v>
      </c>
      <c r="B15" s="178" t="s">
        <v>140</v>
      </c>
      <c r="C15" s="168">
        <v>43192</v>
      </c>
      <c r="D15" s="178" t="s">
        <v>405</v>
      </c>
      <c r="E15" s="237" t="s">
        <v>461</v>
      </c>
      <c r="F15" s="178" t="s">
        <v>466</v>
      </c>
      <c r="G15" s="238">
        <v>234738000</v>
      </c>
      <c r="H15" s="239">
        <v>234738000</v>
      </c>
      <c r="I15" s="233">
        <f t="shared" si="0"/>
        <v>1</v>
      </c>
      <c r="J15" s="227">
        <v>1</v>
      </c>
      <c r="K15" s="227" t="s">
        <v>60</v>
      </c>
      <c r="L15" s="194"/>
      <c r="M15" s="54"/>
    </row>
    <row r="16" spans="1:13" s="29" customFormat="1" ht="99.75" customHeight="1">
      <c r="A16" s="178" t="s">
        <v>323</v>
      </c>
      <c r="B16" s="178" t="s">
        <v>139</v>
      </c>
      <c r="C16" s="168">
        <v>43192</v>
      </c>
      <c r="D16" s="178" t="s">
        <v>406</v>
      </c>
      <c r="E16" s="237">
        <v>8030005001355</v>
      </c>
      <c r="F16" s="178" t="s">
        <v>467</v>
      </c>
      <c r="G16" s="238">
        <v>2905452</v>
      </c>
      <c r="H16" s="239">
        <v>2905452</v>
      </c>
      <c r="I16" s="233">
        <f t="shared" si="0"/>
        <v>1</v>
      </c>
      <c r="J16" s="227" t="s">
        <v>62</v>
      </c>
      <c r="K16" s="227" t="s">
        <v>60</v>
      </c>
      <c r="L16" s="194"/>
      <c r="M16" s="54"/>
    </row>
    <row r="17" spans="1:13" s="29" customFormat="1" ht="99.75" customHeight="1">
      <c r="A17" s="178" t="s">
        <v>324</v>
      </c>
      <c r="B17" s="178" t="s">
        <v>139</v>
      </c>
      <c r="C17" s="168">
        <v>43192</v>
      </c>
      <c r="D17" s="178" t="s">
        <v>407</v>
      </c>
      <c r="E17" s="237">
        <v>2110005000916</v>
      </c>
      <c r="F17" s="178" t="s">
        <v>467</v>
      </c>
      <c r="G17" s="238">
        <v>7891200</v>
      </c>
      <c r="H17" s="239">
        <v>7891200</v>
      </c>
      <c r="I17" s="233">
        <f t="shared" si="0"/>
        <v>1</v>
      </c>
      <c r="J17" s="227" t="s">
        <v>62</v>
      </c>
      <c r="K17" s="227" t="s">
        <v>60</v>
      </c>
      <c r="L17" s="194"/>
      <c r="M17" s="54"/>
    </row>
    <row r="18" spans="1:13" s="29" customFormat="1" ht="99.75" customHeight="1">
      <c r="A18" s="178" t="s">
        <v>325</v>
      </c>
      <c r="B18" s="178" t="s">
        <v>139</v>
      </c>
      <c r="C18" s="168">
        <v>43192</v>
      </c>
      <c r="D18" s="178" t="s">
        <v>408</v>
      </c>
      <c r="E18" s="237">
        <v>4010401022860</v>
      </c>
      <c r="F18" s="178" t="s">
        <v>468</v>
      </c>
      <c r="G18" s="238">
        <v>47386572</v>
      </c>
      <c r="H18" s="239">
        <v>47386572</v>
      </c>
      <c r="I18" s="233">
        <f t="shared" si="0"/>
        <v>1</v>
      </c>
      <c r="J18" s="227">
        <v>1</v>
      </c>
      <c r="K18" s="227" t="s">
        <v>60</v>
      </c>
      <c r="L18" s="194"/>
      <c r="M18" s="54"/>
    </row>
    <row r="19" spans="1:13" s="29" customFormat="1" ht="99.75" customHeight="1">
      <c r="A19" s="240" t="s">
        <v>326</v>
      </c>
      <c r="B19" s="178" t="s">
        <v>139</v>
      </c>
      <c r="C19" s="168">
        <v>43192</v>
      </c>
      <c r="D19" s="178" t="s">
        <v>409</v>
      </c>
      <c r="E19" s="237">
        <v>9010701006154</v>
      </c>
      <c r="F19" s="178" t="s">
        <v>467</v>
      </c>
      <c r="G19" s="238">
        <v>1132128</v>
      </c>
      <c r="H19" s="241">
        <v>1132128</v>
      </c>
      <c r="I19" s="233">
        <f t="shared" si="0"/>
        <v>1</v>
      </c>
      <c r="J19" s="227" t="s">
        <v>62</v>
      </c>
      <c r="K19" s="227" t="s">
        <v>60</v>
      </c>
      <c r="L19" s="242"/>
      <c r="M19" s="54"/>
    </row>
    <row r="20" spans="1:13" s="29" customFormat="1" ht="99.75" customHeight="1">
      <c r="A20" s="178" t="s">
        <v>327</v>
      </c>
      <c r="B20" s="178" t="s">
        <v>139</v>
      </c>
      <c r="C20" s="168">
        <v>43192</v>
      </c>
      <c r="D20" s="178" t="s">
        <v>410</v>
      </c>
      <c r="E20" s="237">
        <v>5040001008612</v>
      </c>
      <c r="F20" s="178" t="s">
        <v>467</v>
      </c>
      <c r="G20" s="243">
        <v>957552</v>
      </c>
      <c r="H20" s="239">
        <v>957552</v>
      </c>
      <c r="I20" s="233">
        <f t="shared" si="0"/>
        <v>1</v>
      </c>
      <c r="J20" s="227" t="s">
        <v>62</v>
      </c>
      <c r="K20" s="227" t="s">
        <v>60</v>
      </c>
      <c r="L20" s="194"/>
      <c r="M20" s="54"/>
    </row>
    <row r="21" spans="1:13" s="29" customFormat="1" ht="99.75" customHeight="1">
      <c r="A21" s="178" t="s">
        <v>327</v>
      </c>
      <c r="B21" s="178" t="s">
        <v>139</v>
      </c>
      <c r="C21" s="168">
        <v>43192</v>
      </c>
      <c r="D21" s="178" t="s">
        <v>411</v>
      </c>
      <c r="E21" s="237">
        <v>4010401022860</v>
      </c>
      <c r="F21" s="178" t="s">
        <v>467</v>
      </c>
      <c r="G21" s="243">
        <v>1109376</v>
      </c>
      <c r="H21" s="239">
        <v>1109376</v>
      </c>
      <c r="I21" s="233">
        <f aca="true" t="shared" si="1" ref="I21:I32">ROUNDDOWN(H21/G21,3)</f>
        <v>1</v>
      </c>
      <c r="J21" s="227" t="s">
        <v>62</v>
      </c>
      <c r="K21" s="227" t="s">
        <v>60</v>
      </c>
      <c r="L21" s="194"/>
      <c r="M21" s="54"/>
    </row>
    <row r="22" spans="1:13" s="29" customFormat="1" ht="99.75" customHeight="1">
      <c r="A22" s="178" t="s">
        <v>327</v>
      </c>
      <c r="B22" s="178" t="s">
        <v>139</v>
      </c>
      <c r="C22" s="168">
        <v>43192</v>
      </c>
      <c r="D22" s="178" t="s">
        <v>412</v>
      </c>
      <c r="E22" s="237">
        <v>3010401059929</v>
      </c>
      <c r="F22" s="178" t="s">
        <v>467</v>
      </c>
      <c r="G22" s="243">
        <v>1104852</v>
      </c>
      <c r="H22" s="232">
        <v>1104852</v>
      </c>
      <c r="I22" s="233">
        <f t="shared" si="1"/>
        <v>1</v>
      </c>
      <c r="J22" s="227" t="s">
        <v>62</v>
      </c>
      <c r="K22" s="227" t="s">
        <v>60</v>
      </c>
      <c r="L22" s="194"/>
      <c r="M22" s="54"/>
    </row>
    <row r="23" spans="1:13" s="29" customFormat="1" ht="99.75" customHeight="1">
      <c r="A23" s="178" t="s">
        <v>327</v>
      </c>
      <c r="B23" s="178" t="s">
        <v>139</v>
      </c>
      <c r="C23" s="168">
        <v>43192</v>
      </c>
      <c r="D23" s="178" t="s">
        <v>413</v>
      </c>
      <c r="E23" s="237">
        <v>8010601040758</v>
      </c>
      <c r="F23" s="178" t="s">
        <v>467</v>
      </c>
      <c r="G23" s="243">
        <v>854208</v>
      </c>
      <c r="H23" s="232">
        <v>854208</v>
      </c>
      <c r="I23" s="233">
        <f t="shared" si="1"/>
        <v>1</v>
      </c>
      <c r="J23" s="227" t="s">
        <v>62</v>
      </c>
      <c r="K23" s="227" t="s">
        <v>60</v>
      </c>
      <c r="L23" s="194"/>
      <c r="M23" s="54"/>
    </row>
    <row r="24" spans="1:13" s="29" customFormat="1" ht="99.75" customHeight="1">
      <c r="A24" s="178" t="s">
        <v>328</v>
      </c>
      <c r="B24" s="178" t="s">
        <v>139</v>
      </c>
      <c r="C24" s="168">
        <v>43192</v>
      </c>
      <c r="D24" s="178" t="s">
        <v>414</v>
      </c>
      <c r="E24" s="237">
        <v>1110001027716</v>
      </c>
      <c r="F24" s="178" t="s">
        <v>467</v>
      </c>
      <c r="G24" s="243">
        <v>1039392</v>
      </c>
      <c r="H24" s="232">
        <v>1039392</v>
      </c>
      <c r="I24" s="233">
        <f t="shared" si="1"/>
        <v>1</v>
      </c>
      <c r="J24" s="227" t="s">
        <v>62</v>
      </c>
      <c r="K24" s="227" t="s">
        <v>60</v>
      </c>
      <c r="L24" s="194"/>
      <c r="M24" s="54"/>
    </row>
    <row r="25" spans="1:13" s="29" customFormat="1" ht="99.75" customHeight="1">
      <c r="A25" s="178" t="s">
        <v>329</v>
      </c>
      <c r="B25" s="178" t="s">
        <v>139</v>
      </c>
      <c r="C25" s="168">
        <v>43192</v>
      </c>
      <c r="D25" s="178" t="s">
        <v>415</v>
      </c>
      <c r="E25" s="237">
        <v>1010001112577</v>
      </c>
      <c r="F25" s="178" t="s">
        <v>467</v>
      </c>
      <c r="G25" s="243">
        <v>5926906</v>
      </c>
      <c r="H25" s="232">
        <v>5926906</v>
      </c>
      <c r="I25" s="233">
        <f t="shared" si="1"/>
        <v>1</v>
      </c>
      <c r="J25" s="227" t="s">
        <v>62</v>
      </c>
      <c r="K25" s="227" t="s">
        <v>60</v>
      </c>
      <c r="L25" s="194"/>
      <c r="M25" s="54"/>
    </row>
    <row r="26" spans="1:13" s="29" customFormat="1" ht="99.75" customHeight="1">
      <c r="A26" s="178" t="s">
        <v>330</v>
      </c>
      <c r="B26" s="178" t="s">
        <v>139</v>
      </c>
      <c r="C26" s="168">
        <v>43192</v>
      </c>
      <c r="D26" s="178" t="s">
        <v>416</v>
      </c>
      <c r="E26" s="237">
        <v>5000020150002</v>
      </c>
      <c r="F26" s="178" t="s">
        <v>467</v>
      </c>
      <c r="G26" s="243">
        <v>12322368</v>
      </c>
      <c r="H26" s="232">
        <v>12322368</v>
      </c>
      <c r="I26" s="233">
        <f t="shared" si="1"/>
        <v>1</v>
      </c>
      <c r="J26" s="227" t="s">
        <v>62</v>
      </c>
      <c r="K26" s="227" t="s">
        <v>60</v>
      </c>
      <c r="L26" s="194"/>
      <c r="M26" s="54"/>
    </row>
    <row r="27" spans="1:13" s="29" customFormat="1" ht="99.75" customHeight="1">
      <c r="A27" s="178" t="s">
        <v>331</v>
      </c>
      <c r="B27" s="178" t="s">
        <v>139</v>
      </c>
      <c r="C27" s="168">
        <v>43192</v>
      </c>
      <c r="D27" s="178" t="s">
        <v>417</v>
      </c>
      <c r="E27" s="213">
        <v>8000020130001</v>
      </c>
      <c r="F27" s="178" t="s">
        <v>467</v>
      </c>
      <c r="G27" s="243">
        <v>78516576</v>
      </c>
      <c r="H27" s="232">
        <v>78516576</v>
      </c>
      <c r="I27" s="233">
        <f t="shared" si="1"/>
        <v>1</v>
      </c>
      <c r="J27" s="227" t="s">
        <v>62</v>
      </c>
      <c r="K27" s="227" t="s">
        <v>60</v>
      </c>
      <c r="L27" s="194"/>
      <c r="M27" s="54"/>
    </row>
    <row r="28" spans="1:13" s="29" customFormat="1" ht="99.75" customHeight="1">
      <c r="A28" s="240" t="s">
        <v>332</v>
      </c>
      <c r="B28" s="178" t="s">
        <v>149</v>
      </c>
      <c r="C28" s="168">
        <v>43192</v>
      </c>
      <c r="D28" s="178" t="s">
        <v>418</v>
      </c>
      <c r="E28" s="237">
        <v>9040001044645</v>
      </c>
      <c r="F28" s="178" t="s">
        <v>469</v>
      </c>
      <c r="G28" s="243">
        <v>108990432</v>
      </c>
      <c r="H28" s="244">
        <v>108990432</v>
      </c>
      <c r="I28" s="233">
        <f t="shared" si="1"/>
        <v>1</v>
      </c>
      <c r="J28" s="227" t="s">
        <v>553</v>
      </c>
      <c r="K28" s="227" t="s">
        <v>60</v>
      </c>
      <c r="L28" s="194"/>
      <c r="M28" s="54"/>
    </row>
    <row r="29" spans="1:13" s="29" customFormat="1" ht="99.75" customHeight="1">
      <c r="A29" s="178" t="s">
        <v>333</v>
      </c>
      <c r="B29" s="178" t="s">
        <v>149</v>
      </c>
      <c r="C29" s="168">
        <v>43192</v>
      </c>
      <c r="D29" s="178" t="s">
        <v>418</v>
      </c>
      <c r="E29" s="237">
        <v>9040001044645</v>
      </c>
      <c r="F29" s="178" t="s">
        <v>680</v>
      </c>
      <c r="G29" s="243">
        <v>1478364</v>
      </c>
      <c r="H29" s="232">
        <v>1478364</v>
      </c>
      <c r="I29" s="233">
        <f t="shared" si="1"/>
        <v>1</v>
      </c>
      <c r="J29" s="227" t="s">
        <v>60</v>
      </c>
      <c r="K29" s="227" t="s">
        <v>60</v>
      </c>
      <c r="L29" s="178"/>
      <c r="M29" s="54"/>
    </row>
    <row r="30" spans="1:13" s="29" customFormat="1" ht="99.75" customHeight="1">
      <c r="A30" s="178" t="s">
        <v>334</v>
      </c>
      <c r="B30" s="178" t="s">
        <v>390</v>
      </c>
      <c r="C30" s="168">
        <v>43192</v>
      </c>
      <c r="D30" s="178" t="s">
        <v>418</v>
      </c>
      <c r="E30" s="237">
        <v>9040001044645</v>
      </c>
      <c r="F30" s="178" t="s">
        <v>680</v>
      </c>
      <c r="G30" s="243" t="s">
        <v>484</v>
      </c>
      <c r="H30" s="232">
        <v>13420309</v>
      </c>
      <c r="I30" s="233" t="s">
        <v>559</v>
      </c>
      <c r="J30" s="227" t="s">
        <v>553</v>
      </c>
      <c r="K30" s="227" t="s">
        <v>60</v>
      </c>
      <c r="L30" s="178" t="s">
        <v>525</v>
      </c>
      <c r="M30" s="54"/>
    </row>
    <row r="31" spans="1:13" s="29" customFormat="1" ht="99.75" customHeight="1">
      <c r="A31" s="178" t="s">
        <v>335</v>
      </c>
      <c r="B31" s="178" t="s">
        <v>149</v>
      </c>
      <c r="C31" s="168">
        <v>43192</v>
      </c>
      <c r="D31" s="178" t="s">
        <v>410</v>
      </c>
      <c r="E31" s="245">
        <v>5040001008612</v>
      </c>
      <c r="F31" s="178" t="s">
        <v>680</v>
      </c>
      <c r="G31" s="243">
        <v>2845488</v>
      </c>
      <c r="H31" s="232">
        <v>2845488</v>
      </c>
      <c r="I31" s="233">
        <f t="shared" si="1"/>
        <v>1</v>
      </c>
      <c r="J31" s="227" t="s">
        <v>60</v>
      </c>
      <c r="K31" s="227" t="s">
        <v>60</v>
      </c>
      <c r="L31" s="194"/>
      <c r="M31" s="54"/>
    </row>
    <row r="32" spans="1:13" s="29" customFormat="1" ht="99.75" customHeight="1">
      <c r="A32" s="178" t="s">
        <v>336</v>
      </c>
      <c r="B32" s="178" t="s">
        <v>149</v>
      </c>
      <c r="C32" s="168">
        <v>43192</v>
      </c>
      <c r="D32" s="178" t="s">
        <v>419</v>
      </c>
      <c r="E32" s="246">
        <v>4010001034562</v>
      </c>
      <c r="F32" s="178" t="s">
        <v>680</v>
      </c>
      <c r="G32" s="243">
        <v>1317336</v>
      </c>
      <c r="H32" s="232">
        <v>1317336</v>
      </c>
      <c r="I32" s="233">
        <f t="shared" si="1"/>
        <v>1</v>
      </c>
      <c r="J32" s="227" t="s">
        <v>60</v>
      </c>
      <c r="K32" s="227" t="s">
        <v>60</v>
      </c>
      <c r="L32" s="194"/>
      <c r="M32" s="54"/>
    </row>
    <row r="33" spans="1:13" s="29" customFormat="1" ht="99.75" customHeight="1">
      <c r="A33" s="178" t="s">
        <v>337</v>
      </c>
      <c r="B33" s="178" t="s">
        <v>134</v>
      </c>
      <c r="C33" s="168">
        <v>43192</v>
      </c>
      <c r="D33" s="178" t="s">
        <v>183</v>
      </c>
      <c r="E33" s="246">
        <v>4030001006097</v>
      </c>
      <c r="F33" s="178" t="s">
        <v>61</v>
      </c>
      <c r="G33" s="243" t="s">
        <v>269</v>
      </c>
      <c r="H33" s="232">
        <v>2601612</v>
      </c>
      <c r="I33" s="233" t="s">
        <v>553</v>
      </c>
      <c r="J33" s="227">
        <v>1</v>
      </c>
      <c r="K33" s="227" t="s">
        <v>60</v>
      </c>
      <c r="L33" s="194"/>
      <c r="M33" s="54"/>
    </row>
    <row r="34" spans="1:13" s="29" customFormat="1" ht="99.75" customHeight="1">
      <c r="A34" s="230" t="s">
        <v>338</v>
      </c>
      <c r="B34" s="167" t="s">
        <v>134</v>
      </c>
      <c r="C34" s="221">
        <v>43192</v>
      </c>
      <c r="D34" s="230" t="s">
        <v>420</v>
      </c>
      <c r="E34" s="231">
        <v>5700150015680</v>
      </c>
      <c r="F34" s="222" t="s">
        <v>61</v>
      </c>
      <c r="G34" s="243" t="s">
        <v>269</v>
      </c>
      <c r="H34" s="235" t="s">
        <v>503</v>
      </c>
      <c r="I34" s="233" t="s">
        <v>60</v>
      </c>
      <c r="J34" s="227">
        <v>1</v>
      </c>
      <c r="K34" s="227" t="s">
        <v>60</v>
      </c>
      <c r="L34" s="228" t="s">
        <v>526</v>
      </c>
      <c r="M34" s="54"/>
    </row>
    <row r="35" spans="1:13" s="29" customFormat="1" ht="99.75" customHeight="1">
      <c r="A35" s="230" t="s">
        <v>339</v>
      </c>
      <c r="B35" s="167" t="s">
        <v>134</v>
      </c>
      <c r="C35" s="221">
        <v>43192</v>
      </c>
      <c r="D35" s="230" t="s">
        <v>421</v>
      </c>
      <c r="E35" s="231">
        <v>6010001068278</v>
      </c>
      <c r="F35" s="222" t="s">
        <v>61</v>
      </c>
      <c r="G35" s="243" t="s">
        <v>269</v>
      </c>
      <c r="H35" s="235" t="s">
        <v>503</v>
      </c>
      <c r="I35" s="233" t="s">
        <v>553</v>
      </c>
      <c r="J35" s="227">
        <v>1</v>
      </c>
      <c r="K35" s="227" t="s">
        <v>60</v>
      </c>
      <c r="L35" s="228" t="s">
        <v>527</v>
      </c>
      <c r="M35" s="54"/>
    </row>
    <row r="36" spans="1:13" s="29" customFormat="1" ht="99.75" customHeight="1">
      <c r="A36" s="230" t="s">
        <v>340</v>
      </c>
      <c r="B36" s="167" t="s">
        <v>134</v>
      </c>
      <c r="C36" s="221">
        <v>43192</v>
      </c>
      <c r="D36" s="230" t="s">
        <v>422</v>
      </c>
      <c r="E36" s="231">
        <v>4010701000913</v>
      </c>
      <c r="F36" s="222" t="s">
        <v>61</v>
      </c>
      <c r="G36" s="243" t="s">
        <v>269</v>
      </c>
      <c r="H36" s="235" t="s">
        <v>503</v>
      </c>
      <c r="I36" s="233" t="s">
        <v>60</v>
      </c>
      <c r="J36" s="227">
        <v>1</v>
      </c>
      <c r="K36" s="227" t="s">
        <v>60</v>
      </c>
      <c r="L36" s="228" t="s">
        <v>528</v>
      </c>
      <c r="M36" s="54"/>
    </row>
    <row r="37" spans="1:13" s="29" customFormat="1" ht="99.75" customHeight="1">
      <c r="A37" s="230" t="s">
        <v>341</v>
      </c>
      <c r="B37" s="167" t="s">
        <v>135</v>
      </c>
      <c r="C37" s="221">
        <v>43192</v>
      </c>
      <c r="D37" s="230" t="s">
        <v>423</v>
      </c>
      <c r="E37" s="231">
        <v>6010405003434</v>
      </c>
      <c r="F37" s="222" t="s">
        <v>470</v>
      </c>
      <c r="G37" s="247">
        <v>5439726</v>
      </c>
      <c r="H37" s="235" t="s">
        <v>504</v>
      </c>
      <c r="I37" s="233">
        <v>1</v>
      </c>
      <c r="J37" s="227" t="s">
        <v>62</v>
      </c>
      <c r="K37" s="227" t="s">
        <v>60</v>
      </c>
      <c r="L37" s="228" t="s">
        <v>529</v>
      </c>
      <c r="M37" s="54"/>
    </row>
    <row r="38" spans="1:13" s="29" customFormat="1" ht="99.75" customHeight="1">
      <c r="A38" s="230" t="s">
        <v>342</v>
      </c>
      <c r="B38" s="167" t="s">
        <v>134</v>
      </c>
      <c r="C38" s="221">
        <v>43192</v>
      </c>
      <c r="D38" s="230" t="s">
        <v>424</v>
      </c>
      <c r="E38" s="231">
        <v>8010005003733</v>
      </c>
      <c r="F38" s="222" t="s">
        <v>471</v>
      </c>
      <c r="G38" s="248">
        <v>1623877</v>
      </c>
      <c r="H38" s="235" t="s">
        <v>505</v>
      </c>
      <c r="I38" s="233">
        <v>0.939</v>
      </c>
      <c r="J38" s="227" t="s">
        <v>60</v>
      </c>
      <c r="K38" s="227" t="s">
        <v>60</v>
      </c>
      <c r="L38" s="228" t="s">
        <v>733</v>
      </c>
      <c r="M38" s="54"/>
    </row>
    <row r="39" spans="1:13" s="29" customFormat="1" ht="99.75" customHeight="1">
      <c r="A39" s="230" t="s">
        <v>343</v>
      </c>
      <c r="B39" s="167" t="s">
        <v>134</v>
      </c>
      <c r="C39" s="221">
        <v>43192</v>
      </c>
      <c r="D39" s="230" t="s">
        <v>425</v>
      </c>
      <c r="E39" s="231">
        <v>6010001028100</v>
      </c>
      <c r="F39" s="222" t="s">
        <v>472</v>
      </c>
      <c r="G39" s="248">
        <v>3648499</v>
      </c>
      <c r="H39" s="235" t="s">
        <v>506</v>
      </c>
      <c r="I39" s="233">
        <v>1</v>
      </c>
      <c r="J39" s="227">
        <v>3</v>
      </c>
      <c r="K39" s="227" t="s">
        <v>60</v>
      </c>
      <c r="L39" s="228" t="s">
        <v>530</v>
      </c>
      <c r="M39" s="54"/>
    </row>
    <row r="40" spans="1:13" s="29" customFormat="1" ht="99.75" customHeight="1">
      <c r="A40" s="230" t="s">
        <v>343</v>
      </c>
      <c r="B40" s="167" t="s">
        <v>134</v>
      </c>
      <c r="C40" s="221">
        <v>43192</v>
      </c>
      <c r="D40" s="230" t="s">
        <v>426</v>
      </c>
      <c r="E40" s="231">
        <v>9040002061664</v>
      </c>
      <c r="F40" s="222" t="s">
        <v>472</v>
      </c>
      <c r="G40" s="248">
        <v>3648499</v>
      </c>
      <c r="H40" s="235" t="s">
        <v>506</v>
      </c>
      <c r="I40" s="233">
        <v>1</v>
      </c>
      <c r="J40" s="227">
        <v>3</v>
      </c>
      <c r="K40" s="227" t="s">
        <v>60</v>
      </c>
      <c r="L40" s="228" t="s">
        <v>530</v>
      </c>
      <c r="M40" s="54"/>
    </row>
    <row r="41" spans="1:13" s="29" customFormat="1" ht="99.75" customHeight="1">
      <c r="A41" s="230" t="s">
        <v>343</v>
      </c>
      <c r="B41" s="167" t="s">
        <v>134</v>
      </c>
      <c r="C41" s="221">
        <v>43192</v>
      </c>
      <c r="D41" s="230" t="s">
        <v>427</v>
      </c>
      <c r="E41" s="231">
        <v>4040001023034</v>
      </c>
      <c r="F41" s="222" t="s">
        <v>472</v>
      </c>
      <c r="G41" s="248">
        <v>3648499</v>
      </c>
      <c r="H41" s="235" t="s">
        <v>506</v>
      </c>
      <c r="I41" s="233">
        <v>1</v>
      </c>
      <c r="J41" s="227">
        <v>3</v>
      </c>
      <c r="K41" s="227" t="s">
        <v>60</v>
      </c>
      <c r="L41" s="228" t="s">
        <v>530</v>
      </c>
      <c r="M41" s="54"/>
    </row>
    <row r="42" spans="1:13" s="29" customFormat="1" ht="99.75" customHeight="1">
      <c r="A42" s="230" t="s">
        <v>1027</v>
      </c>
      <c r="B42" s="167" t="s">
        <v>139</v>
      </c>
      <c r="C42" s="221">
        <v>43192</v>
      </c>
      <c r="D42" s="230" t="s">
        <v>428</v>
      </c>
      <c r="E42" s="231">
        <v>5010001134287</v>
      </c>
      <c r="F42" s="222" t="s">
        <v>61</v>
      </c>
      <c r="G42" s="248">
        <v>2306880</v>
      </c>
      <c r="H42" s="235" t="s">
        <v>507</v>
      </c>
      <c r="I42" s="233">
        <v>0.999</v>
      </c>
      <c r="J42" s="227">
        <v>1</v>
      </c>
      <c r="K42" s="227" t="s">
        <v>60</v>
      </c>
      <c r="L42" s="228" t="s">
        <v>531</v>
      </c>
      <c r="M42" s="54"/>
    </row>
    <row r="43" spans="1:13" s="29" customFormat="1" ht="99.75" customHeight="1">
      <c r="A43" s="230" t="s">
        <v>345</v>
      </c>
      <c r="B43" s="167" t="s">
        <v>139</v>
      </c>
      <c r="C43" s="221">
        <v>43192</v>
      </c>
      <c r="D43" s="230" t="s">
        <v>429</v>
      </c>
      <c r="E43" s="231">
        <v>9010001022174</v>
      </c>
      <c r="F43" s="222" t="s">
        <v>61</v>
      </c>
      <c r="G43" s="248">
        <v>3020976</v>
      </c>
      <c r="H43" s="235">
        <v>3020976</v>
      </c>
      <c r="I43" s="233">
        <f>ROUNDDOWN(H43/G43,3)</f>
        <v>1</v>
      </c>
      <c r="J43" s="227">
        <v>1</v>
      </c>
      <c r="K43" s="227" t="s">
        <v>60</v>
      </c>
      <c r="L43" s="228"/>
      <c r="M43" s="54"/>
    </row>
    <row r="44" spans="1:13" s="29" customFormat="1" ht="99.75" customHeight="1">
      <c r="A44" s="230" t="s">
        <v>346</v>
      </c>
      <c r="B44" s="167" t="s">
        <v>139</v>
      </c>
      <c r="C44" s="221">
        <v>43192</v>
      </c>
      <c r="D44" s="230" t="s">
        <v>430</v>
      </c>
      <c r="E44" s="231">
        <v>7010401018377</v>
      </c>
      <c r="F44" s="222" t="s">
        <v>61</v>
      </c>
      <c r="G44" s="248">
        <v>13650076</v>
      </c>
      <c r="H44" s="235" t="s">
        <v>508</v>
      </c>
      <c r="I44" s="233">
        <v>1</v>
      </c>
      <c r="J44" s="227">
        <v>1</v>
      </c>
      <c r="K44" s="227" t="s">
        <v>60</v>
      </c>
      <c r="L44" s="228" t="s">
        <v>532</v>
      </c>
      <c r="M44" s="54"/>
    </row>
    <row r="45" spans="1:13" s="29" customFormat="1" ht="99.75" customHeight="1">
      <c r="A45" s="230" t="s">
        <v>347</v>
      </c>
      <c r="B45" s="167" t="s">
        <v>139</v>
      </c>
      <c r="C45" s="221">
        <v>43192</v>
      </c>
      <c r="D45" s="230" t="s">
        <v>431</v>
      </c>
      <c r="E45" s="231">
        <v>8011001038442</v>
      </c>
      <c r="F45" s="222" t="s">
        <v>61</v>
      </c>
      <c r="G45" s="248">
        <v>1501701</v>
      </c>
      <c r="H45" s="235">
        <v>1501701</v>
      </c>
      <c r="I45" s="233">
        <v>1</v>
      </c>
      <c r="J45" s="227">
        <v>1</v>
      </c>
      <c r="K45" s="227" t="s">
        <v>60</v>
      </c>
      <c r="L45" s="178"/>
      <c r="M45" s="54"/>
    </row>
    <row r="46" spans="1:13" s="29" customFormat="1" ht="99.75" customHeight="1">
      <c r="A46" s="230" t="s">
        <v>348</v>
      </c>
      <c r="B46" s="167" t="s">
        <v>139</v>
      </c>
      <c r="C46" s="221">
        <v>43192</v>
      </c>
      <c r="D46" s="230" t="s">
        <v>432</v>
      </c>
      <c r="E46" s="231">
        <v>4010005003407</v>
      </c>
      <c r="F46" s="222" t="s">
        <v>690</v>
      </c>
      <c r="G46" s="248">
        <v>2700615</v>
      </c>
      <c r="H46" s="235" t="s">
        <v>509</v>
      </c>
      <c r="I46" s="233">
        <v>1</v>
      </c>
      <c r="J46" s="227" t="s">
        <v>553</v>
      </c>
      <c r="K46" s="227" t="s">
        <v>60</v>
      </c>
      <c r="L46" s="228" t="s">
        <v>533</v>
      </c>
      <c r="M46" s="54"/>
    </row>
    <row r="47" spans="1:13" s="29" customFormat="1" ht="99.75" customHeight="1">
      <c r="A47" s="230" t="s">
        <v>349</v>
      </c>
      <c r="B47" s="167" t="s">
        <v>139</v>
      </c>
      <c r="C47" s="221">
        <v>43192</v>
      </c>
      <c r="D47" s="230" t="s">
        <v>433</v>
      </c>
      <c r="E47" s="231" t="s">
        <v>462</v>
      </c>
      <c r="F47" s="222" t="s">
        <v>689</v>
      </c>
      <c r="G47" s="248">
        <v>2016000</v>
      </c>
      <c r="H47" s="235">
        <v>2016000</v>
      </c>
      <c r="I47" s="233">
        <v>1</v>
      </c>
      <c r="J47" s="227" t="s">
        <v>553</v>
      </c>
      <c r="K47" s="227" t="s">
        <v>60</v>
      </c>
      <c r="L47" s="228"/>
      <c r="M47" s="54"/>
    </row>
    <row r="48" spans="1:13" s="29" customFormat="1" ht="135.75" customHeight="1">
      <c r="A48" s="167" t="s">
        <v>350</v>
      </c>
      <c r="B48" s="167" t="s">
        <v>391</v>
      </c>
      <c r="C48" s="221">
        <v>43192</v>
      </c>
      <c r="D48" s="167" t="s">
        <v>193</v>
      </c>
      <c r="E48" s="249">
        <v>1110001003741</v>
      </c>
      <c r="F48" s="222" t="s">
        <v>473</v>
      </c>
      <c r="G48" s="248" t="s">
        <v>269</v>
      </c>
      <c r="H48" s="235">
        <v>1809245</v>
      </c>
      <c r="I48" s="233" t="s">
        <v>60</v>
      </c>
      <c r="J48" s="227" t="s">
        <v>553</v>
      </c>
      <c r="K48" s="227" t="s">
        <v>60</v>
      </c>
      <c r="L48" s="250" t="s">
        <v>534</v>
      </c>
      <c r="M48" s="54"/>
    </row>
    <row r="49" spans="1:13" s="29" customFormat="1" ht="117" customHeight="1">
      <c r="A49" s="167" t="s">
        <v>351</v>
      </c>
      <c r="B49" s="167" t="s">
        <v>392</v>
      </c>
      <c r="C49" s="221">
        <v>43192</v>
      </c>
      <c r="D49" s="167" t="s">
        <v>434</v>
      </c>
      <c r="E49" s="249" t="s">
        <v>463</v>
      </c>
      <c r="F49" s="222" t="s">
        <v>688</v>
      </c>
      <c r="G49" s="248" t="s">
        <v>485</v>
      </c>
      <c r="H49" s="235">
        <v>56904</v>
      </c>
      <c r="I49" s="233" t="s">
        <v>560</v>
      </c>
      <c r="J49" s="227" t="s">
        <v>60</v>
      </c>
      <c r="K49" s="227" t="s">
        <v>60</v>
      </c>
      <c r="L49" s="251" t="s">
        <v>535</v>
      </c>
      <c r="M49" s="54"/>
    </row>
    <row r="50" spans="1:13" s="29" customFormat="1" ht="99.75" customHeight="1">
      <c r="A50" s="167" t="s">
        <v>352</v>
      </c>
      <c r="B50" s="167" t="s">
        <v>149</v>
      </c>
      <c r="C50" s="221">
        <v>43192</v>
      </c>
      <c r="D50" s="167" t="s">
        <v>435</v>
      </c>
      <c r="E50" s="249">
        <v>8040001045891</v>
      </c>
      <c r="F50" s="222" t="s">
        <v>687</v>
      </c>
      <c r="G50" s="248">
        <v>11016000</v>
      </c>
      <c r="H50" s="235">
        <v>11016000</v>
      </c>
      <c r="I50" s="233">
        <f>ROUNDDOWN(H50/G50,3)</f>
        <v>1</v>
      </c>
      <c r="J50" s="227">
        <v>1</v>
      </c>
      <c r="K50" s="227" t="s">
        <v>60</v>
      </c>
      <c r="L50" s="251"/>
      <c r="M50" s="54"/>
    </row>
    <row r="51" spans="1:13" s="29" customFormat="1" ht="99.75" customHeight="1">
      <c r="A51" s="167" t="s">
        <v>353</v>
      </c>
      <c r="B51" s="167" t="s">
        <v>149</v>
      </c>
      <c r="C51" s="221">
        <v>43192</v>
      </c>
      <c r="D51" s="167" t="s">
        <v>436</v>
      </c>
      <c r="E51" s="249">
        <v>9040001042822</v>
      </c>
      <c r="F51" s="222" t="s">
        <v>687</v>
      </c>
      <c r="G51" s="248">
        <v>3672086</v>
      </c>
      <c r="H51" s="235">
        <v>3672086</v>
      </c>
      <c r="I51" s="233">
        <f>ROUNDDOWN(H51/G51,3)</f>
        <v>1</v>
      </c>
      <c r="J51" s="227">
        <v>1</v>
      </c>
      <c r="K51" s="227" t="s">
        <v>60</v>
      </c>
      <c r="L51" s="250"/>
      <c r="M51" s="54"/>
    </row>
    <row r="52" spans="1:13" s="29" customFormat="1" ht="99.75" customHeight="1">
      <c r="A52" s="167" t="s">
        <v>354</v>
      </c>
      <c r="B52" s="167" t="s">
        <v>149</v>
      </c>
      <c r="C52" s="221">
        <v>43192</v>
      </c>
      <c r="D52" s="167" t="s">
        <v>418</v>
      </c>
      <c r="E52" s="249">
        <v>9040001044645</v>
      </c>
      <c r="F52" s="222" t="s">
        <v>680</v>
      </c>
      <c r="G52" s="243">
        <v>656407369</v>
      </c>
      <c r="H52" s="235" t="s">
        <v>561</v>
      </c>
      <c r="I52" s="233">
        <v>1</v>
      </c>
      <c r="J52" s="227" t="s">
        <v>60</v>
      </c>
      <c r="K52" s="227" t="s">
        <v>60</v>
      </c>
      <c r="L52" s="250" t="s">
        <v>536</v>
      </c>
      <c r="M52" s="54"/>
    </row>
    <row r="53" spans="1:13" s="29" customFormat="1" ht="99.75" customHeight="1">
      <c r="A53" s="167" t="s">
        <v>355</v>
      </c>
      <c r="B53" s="167" t="s">
        <v>149</v>
      </c>
      <c r="C53" s="221">
        <v>43192</v>
      </c>
      <c r="D53" s="167" t="s">
        <v>418</v>
      </c>
      <c r="E53" s="249">
        <v>9040001044645</v>
      </c>
      <c r="F53" s="222" t="s">
        <v>680</v>
      </c>
      <c r="G53" s="243">
        <v>43982339</v>
      </c>
      <c r="H53" s="235" t="s">
        <v>510</v>
      </c>
      <c r="I53" s="233">
        <v>1</v>
      </c>
      <c r="J53" s="227" t="s">
        <v>60</v>
      </c>
      <c r="K53" s="227" t="s">
        <v>60</v>
      </c>
      <c r="L53" s="250" t="s">
        <v>537</v>
      </c>
      <c r="M53" s="54"/>
    </row>
    <row r="54" spans="1:13" s="29" customFormat="1" ht="99.75" customHeight="1">
      <c r="A54" s="167" t="s">
        <v>356</v>
      </c>
      <c r="B54" s="167" t="s">
        <v>149</v>
      </c>
      <c r="C54" s="221">
        <v>43192</v>
      </c>
      <c r="D54" s="167" t="s">
        <v>418</v>
      </c>
      <c r="E54" s="249">
        <v>9040001044645</v>
      </c>
      <c r="F54" s="222" t="s">
        <v>680</v>
      </c>
      <c r="G54" s="243">
        <v>14385666</v>
      </c>
      <c r="H54" s="235">
        <v>14385666</v>
      </c>
      <c r="I54" s="233">
        <f>ROUNDDOWN(H54/G54,3)</f>
        <v>1</v>
      </c>
      <c r="J54" s="227" t="s">
        <v>555</v>
      </c>
      <c r="K54" s="227" t="s">
        <v>60</v>
      </c>
      <c r="L54" s="250" t="s">
        <v>538</v>
      </c>
      <c r="M54" s="54"/>
    </row>
    <row r="55" spans="1:13" s="63" customFormat="1" ht="99.75" customHeight="1">
      <c r="A55" s="212" t="s">
        <v>357</v>
      </c>
      <c r="B55" s="161" t="s">
        <v>393</v>
      </c>
      <c r="C55" s="200">
        <v>43192</v>
      </c>
      <c r="D55" s="212" t="s">
        <v>194</v>
      </c>
      <c r="E55" s="213">
        <v>3040001043090</v>
      </c>
      <c r="F55" s="214" t="s">
        <v>683</v>
      </c>
      <c r="G55" s="215" t="s">
        <v>486</v>
      </c>
      <c r="H55" s="216">
        <v>10216652</v>
      </c>
      <c r="I55" s="217" t="s">
        <v>312</v>
      </c>
      <c r="J55" s="218" t="s">
        <v>553</v>
      </c>
      <c r="K55" s="227" t="s">
        <v>60</v>
      </c>
      <c r="L55" s="219" t="s">
        <v>539</v>
      </c>
      <c r="M55" s="62"/>
    </row>
    <row r="56" spans="1:13" s="29" customFormat="1" ht="99.75" customHeight="1">
      <c r="A56" s="220" t="s">
        <v>358</v>
      </c>
      <c r="B56" s="171" t="s">
        <v>151</v>
      </c>
      <c r="C56" s="221">
        <v>43192</v>
      </c>
      <c r="D56" s="222" t="s">
        <v>437</v>
      </c>
      <c r="E56" s="223">
        <v>9040001044645</v>
      </c>
      <c r="F56" s="222" t="s">
        <v>686</v>
      </c>
      <c r="G56" s="224">
        <v>6034978</v>
      </c>
      <c r="H56" s="225">
        <v>6034978</v>
      </c>
      <c r="I56" s="226">
        <f>ROUNDDOWN(H56/G56,3)</f>
        <v>1</v>
      </c>
      <c r="J56" s="227" t="s">
        <v>554</v>
      </c>
      <c r="K56" s="227" t="s">
        <v>60</v>
      </c>
      <c r="L56" s="228"/>
      <c r="M56" s="54"/>
    </row>
    <row r="57" spans="1:13" s="29" customFormat="1" ht="99.75" customHeight="1">
      <c r="A57" s="229" t="s">
        <v>359</v>
      </c>
      <c r="B57" s="167" t="s">
        <v>387</v>
      </c>
      <c r="C57" s="168">
        <v>43192</v>
      </c>
      <c r="D57" s="230" t="s">
        <v>198</v>
      </c>
      <c r="E57" s="231">
        <v>3040001043108</v>
      </c>
      <c r="F57" s="222" t="s">
        <v>684</v>
      </c>
      <c r="G57" s="225" t="s">
        <v>487</v>
      </c>
      <c r="H57" s="232">
        <v>5534973</v>
      </c>
      <c r="I57" s="233" t="s">
        <v>312</v>
      </c>
      <c r="J57" s="227" t="s">
        <v>553</v>
      </c>
      <c r="K57" s="227" t="s">
        <v>60</v>
      </c>
      <c r="L57" s="228" t="s">
        <v>540</v>
      </c>
      <c r="M57" s="54"/>
    </row>
    <row r="58" spans="1:13" s="29" customFormat="1" ht="99.75" customHeight="1">
      <c r="A58" s="229" t="s">
        <v>360</v>
      </c>
      <c r="B58" s="167" t="s">
        <v>387</v>
      </c>
      <c r="C58" s="221">
        <v>43192</v>
      </c>
      <c r="D58" s="230" t="s">
        <v>438</v>
      </c>
      <c r="E58" s="231">
        <v>7040001042741</v>
      </c>
      <c r="F58" s="222" t="s">
        <v>684</v>
      </c>
      <c r="G58" s="234" t="s">
        <v>488</v>
      </c>
      <c r="H58" s="235">
        <v>4179900</v>
      </c>
      <c r="I58" s="233" t="s">
        <v>312</v>
      </c>
      <c r="J58" s="227" t="s">
        <v>60</v>
      </c>
      <c r="K58" s="227" t="s">
        <v>60</v>
      </c>
      <c r="L58" s="228" t="s">
        <v>541</v>
      </c>
      <c r="M58" s="54"/>
    </row>
    <row r="59" spans="1:13" s="29" customFormat="1" ht="99.75" customHeight="1">
      <c r="A59" s="230" t="s">
        <v>361</v>
      </c>
      <c r="B59" s="167" t="s">
        <v>387</v>
      </c>
      <c r="C59" s="252">
        <v>43192</v>
      </c>
      <c r="D59" s="230" t="s">
        <v>198</v>
      </c>
      <c r="E59" s="231">
        <v>3040001043108</v>
      </c>
      <c r="F59" s="222" t="s">
        <v>683</v>
      </c>
      <c r="G59" s="234" t="s">
        <v>489</v>
      </c>
      <c r="H59" s="235">
        <v>14655583</v>
      </c>
      <c r="I59" s="233" t="s">
        <v>312</v>
      </c>
      <c r="J59" s="227" t="s">
        <v>553</v>
      </c>
      <c r="K59" s="227" t="s">
        <v>60</v>
      </c>
      <c r="L59" s="228" t="s">
        <v>542</v>
      </c>
      <c r="M59" s="54"/>
    </row>
    <row r="60" spans="1:13" s="29" customFormat="1" ht="99.75" customHeight="1">
      <c r="A60" s="230" t="s">
        <v>362</v>
      </c>
      <c r="B60" s="167" t="s">
        <v>151</v>
      </c>
      <c r="C60" s="252">
        <v>43192</v>
      </c>
      <c r="D60" s="230" t="s">
        <v>418</v>
      </c>
      <c r="E60" s="231">
        <v>9040001044645</v>
      </c>
      <c r="F60" s="222" t="s">
        <v>685</v>
      </c>
      <c r="G60" s="234">
        <v>131396829</v>
      </c>
      <c r="H60" s="235">
        <v>131396829</v>
      </c>
      <c r="I60" s="233">
        <f>ROUNDDOWN(H60/G60,3)</f>
        <v>1</v>
      </c>
      <c r="J60" s="227" t="s">
        <v>60</v>
      </c>
      <c r="K60" s="227" t="s">
        <v>60</v>
      </c>
      <c r="L60" s="228" t="s">
        <v>538</v>
      </c>
      <c r="M60" s="54"/>
    </row>
    <row r="61" spans="1:13" s="29" customFormat="1" ht="99.75" customHeight="1">
      <c r="A61" s="230" t="s">
        <v>363</v>
      </c>
      <c r="B61" s="167" t="s">
        <v>394</v>
      </c>
      <c r="C61" s="252">
        <v>43192</v>
      </c>
      <c r="D61" s="230" t="s">
        <v>439</v>
      </c>
      <c r="E61" s="231">
        <v>3040001044774</v>
      </c>
      <c r="F61" s="222" t="s">
        <v>683</v>
      </c>
      <c r="G61" s="234" t="s">
        <v>490</v>
      </c>
      <c r="H61" s="235">
        <v>3155167</v>
      </c>
      <c r="I61" s="233" t="s">
        <v>312</v>
      </c>
      <c r="J61" s="227" t="s">
        <v>60</v>
      </c>
      <c r="K61" s="227" t="s">
        <v>60</v>
      </c>
      <c r="L61" s="228" t="s">
        <v>543</v>
      </c>
      <c r="M61" s="54"/>
    </row>
    <row r="62" spans="1:13" s="29" customFormat="1" ht="99.75" customHeight="1">
      <c r="A62" s="230" t="s">
        <v>364</v>
      </c>
      <c r="B62" s="167" t="s">
        <v>387</v>
      </c>
      <c r="C62" s="252">
        <v>43192</v>
      </c>
      <c r="D62" s="230" t="s">
        <v>166</v>
      </c>
      <c r="E62" s="231">
        <v>3040001043090</v>
      </c>
      <c r="F62" s="222" t="s">
        <v>684</v>
      </c>
      <c r="G62" s="234" t="s">
        <v>491</v>
      </c>
      <c r="H62" s="235" t="s">
        <v>511</v>
      </c>
      <c r="I62" s="233" t="s">
        <v>312</v>
      </c>
      <c r="J62" s="227" t="s">
        <v>556</v>
      </c>
      <c r="K62" s="227" t="s">
        <v>60</v>
      </c>
      <c r="L62" s="228" t="s">
        <v>544</v>
      </c>
      <c r="M62" s="54"/>
    </row>
    <row r="63" spans="1:13" s="29" customFormat="1" ht="99.75" customHeight="1">
      <c r="A63" s="230" t="s">
        <v>365</v>
      </c>
      <c r="B63" s="167" t="s">
        <v>387</v>
      </c>
      <c r="C63" s="168">
        <v>43192</v>
      </c>
      <c r="D63" s="230" t="s">
        <v>440</v>
      </c>
      <c r="E63" s="237">
        <v>9040001001373</v>
      </c>
      <c r="F63" s="222" t="s">
        <v>684</v>
      </c>
      <c r="G63" s="234" t="s">
        <v>492</v>
      </c>
      <c r="H63" s="235" t="s">
        <v>512</v>
      </c>
      <c r="I63" s="233" t="s">
        <v>312</v>
      </c>
      <c r="J63" s="227" t="s">
        <v>553</v>
      </c>
      <c r="K63" s="227" t="s">
        <v>60</v>
      </c>
      <c r="L63" s="228" t="s">
        <v>545</v>
      </c>
      <c r="M63" s="54"/>
    </row>
    <row r="64" spans="1:13" s="29" customFormat="1" ht="99.75" customHeight="1">
      <c r="A64" s="178" t="s">
        <v>366</v>
      </c>
      <c r="B64" s="178" t="s">
        <v>387</v>
      </c>
      <c r="C64" s="168">
        <v>43192</v>
      </c>
      <c r="D64" s="178" t="s">
        <v>441</v>
      </c>
      <c r="E64" s="237">
        <v>8040001043086</v>
      </c>
      <c r="F64" s="178" t="s">
        <v>682</v>
      </c>
      <c r="G64" s="238" t="s">
        <v>479</v>
      </c>
      <c r="H64" s="253" t="s">
        <v>513</v>
      </c>
      <c r="I64" s="233" t="s">
        <v>563</v>
      </c>
      <c r="J64" s="227" t="s">
        <v>553</v>
      </c>
      <c r="K64" s="227" t="s">
        <v>60</v>
      </c>
      <c r="L64" s="194" t="s">
        <v>546</v>
      </c>
      <c r="M64" s="54"/>
    </row>
    <row r="65" spans="1:13" s="29" customFormat="1" ht="99.75" customHeight="1">
      <c r="A65" s="178" t="s">
        <v>367</v>
      </c>
      <c r="B65" s="178" t="s">
        <v>151</v>
      </c>
      <c r="C65" s="168">
        <v>43192</v>
      </c>
      <c r="D65" s="178" t="s">
        <v>418</v>
      </c>
      <c r="E65" s="237">
        <v>9040001044645</v>
      </c>
      <c r="F65" s="178" t="s">
        <v>683</v>
      </c>
      <c r="G65" s="238">
        <v>2800006</v>
      </c>
      <c r="H65" s="232">
        <v>2800006</v>
      </c>
      <c r="I65" s="233">
        <f>ROUNDDOWN(H65/G65,3)</f>
        <v>1</v>
      </c>
      <c r="J65" s="227" t="s">
        <v>553</v>
      </c>
      <c r="K65" s="227" t="s">
        <v>60</v>
      </c>
      <c r="L65" s="194"/>
      <c r="M65" s="54"/>
    </row>
    <row r="66" spans="1:13" s="29" customFormat="1" ht="99.75" customHeight="1">
      <c r="A66" s="178" t="s">
        <v>368</v>
      </c>
      <c r="B66" s="178" t="s">
        <v>395</v>
      </c>
      <c r="C66" s="168">
        <v>43192</v>
      </c>
      <c r="D66" s="178" t="s">
        <v>442</v>
      </c>
      <c r="E66" s="237">
        <v>8040001043086</v>
      </c>
      <c r="F66" s="178" t="s">
        <v>682</v>
      </c>
      <c r="G66" s="238" t="s">
        <v>493</v>
      </c>
      <c r="H66" s="253" t="s">
        <v>514</v>
      </c>
      <c r="I66" s="233" t="s">
        <v>563</v>
      </c>
      <c r="J66" s="227" t="s">
        <v>60</v>
      </c>
      <c r="K66" s="227" t="s">
        <v>60</v>
      </c>
      <c r="L66" s="194" t="s">
        <v>547</v>
      </c>
      <c r="M66" s="54"/>
    </row>
    <row r="67" spans="1:13" s="29" customFormat="1" ht="99.75" customHeight="1">
      <c r="A67" s="178" t="s">
        <v>369</v>
      </c>
      <c r="B67" s="178" t="s">
        <v>150</v>
      </c>
      <c r="C67" s="168">
        <v>43192</v>
      </c>
      <c r="D67" s="178" t="s">
        <v>443</v>
      </c>
      <c r="E67" s="237">
        <v>6010601049702</v>
      </c>
      <c r="F67" s="178" t="s">
        <v>681</v>
      </c>
      <c r="G67" s="238" t="s">
        <v>494</v>
      </c>
      <c r="H67" s="232">
        <v>3290887</v>
      </c>
      <c r="I67" s="233" t="s">
        <v>713</v>
      </c>
      <c r="J67" s="227">
        <v>1</v>
      </c>
      <c r="K67" s="227" t="s">
        <v>60</v>
      </c>
      <c r="L67" s="194" t="s">
        <v>712</v>
      </c>
      <c r="M67" s="54"/>
    </row>
    <row r="68" spans="1:13" s="29" customFormat="1" ht="99.75" customHeight="1">
      <c r="A68" s="240" t="s">
        <v>370</v>
      </c>
      <c r="B68" s="178" t="s">
        <v>152</v>
      </c>
      <c r="C68" s="168">
        <v>43192</v>
      </c>
      <c r="D68" s="178" t="s">
        <v>444</v>
      </c>
      <c r="E68" s="237">
        <v>8010801004554</v>
      </c>
      <c r="F68" s="178" t="s">
        <v>474</v>
      </c>
      <c r="G68" s="238">
        <v>2358720</v>
      </c>
      <c r="H68" s="254" t="s">
        <v>515</v>
      </c>
      <c r="I68" s="233">
        <v>1</v>
      </c>
      <c r="J68" s="227" t="s">
        <v>60</v>
      </c>
      <c r="K68" s="227" t="s">
        <v>60</v>
      </c>
      <c r="L68" s="242" t="s">
        <v>548</v>
      </c>
      <c r="M68" s="54"/>
    </row>
    <row r="69" spans="1:13" s="29" customFormat="1" ht="99.75" customHeight="1">
      <c r="A69" s="178" t="s">
        <v>700</v>
      </c>
      <c r="B69" s="178" t="s">
        <v>134</v>
      </c>
      <c r="C69" s="168">
        <v>43192</v>
      </c>
      <c r="D69" s="178" t="s">
        <v>445</v>
      </c>
      <c r="E69" s="237">
        <v>6011001035920</v>
      </c>
      <c r="F69" s="178" t="s">
        <v>61</v>
      </c>
      <c r="G69" s="243" t="s">
        <v>269</v>
      </c>
      <c r="H69" s="232">
        <v>10724400</v>
      </c>
      <c r="I69" s="233" t="s">
        <v>60</v>
      </c>
      <c r="J69" s="227">
        <v>1</v>
      </c>
      <c r="K69" s="227" t="s">
        <v>60</v>
      </c>
      <c r="L69" s="194"/>
      <c r="M69" s="54"/>
    </row>
    <row r="70" spans="1:13" s="29" customFormat="1" ht="99.75" customHeight="1">
      <c r="A70" s="178" t="s">
        <v>701</v>
      </c>
      <c r="B70" s="178" t="s">
        <v>139</v>
      </c>
      <c r="C70" s="168">
        <v>43192</v>
      </c>
      <c r="D70" s="178" t="s">
        <v>446</v>
      </c>
      <c r="E70" s="237">
        <v>5290801002046</v>
      </c>
      <c r="F70" s="178" t="s">
        <v>61</v>
      </c>
      <c r="G70" s="243">
        <v>16934184</v>
      </c>
      <c r="H70" s="232">
        <v>16934184</v>
      </c>
      <c r="I70" s="233">
        <f>ROUNDDOWN(H70/G70,3)</f>
        <v>1</v>
      </c>
      <c r="J70" s="227">
        <v>1</v>
      </c>
      <c r="K70" s="227" t="s">
        <v>60</v>
      </c>
      <c r="L70" s="194"/>
      <c r="M70" s="54"/>
    </row>
    <row r="71" spans="1:13" s="29" customFormat="1" ht="99.75" customHeight="1">
      <c r="A71" s="178" t="s">
        <v>702</v>
      </c>
      <c r="B71" s="178" t="s">
        <v>139</v>
      </c>
      <c r="C71" s="168">
        <v>43192</v>
      </c>
      <c r="D71" s="178" t="s">
        <v>447</v>
      </c>
      <c r="E71" s="237">
        <v>2011101056358</v>
      </c>
      <c r="F71" s="178" t="s">
        <v>61</v>
      </c>
      <c r="G71" s="255" t="s">
        <v>270</v>
      </c>
      <c r="H71" s="232">
        <v>2185380</v>
      </c>
      <c r="I71" s="233" t="s">
        <v>60</v>
      </c>
      <c r="J71" s="227">
        <v>1</v>
      </c>
      <c r="K71" s="227" t="s">
        <v>60</v>
      </c>
      <c r="L71" s="194"/>
      <c r="M71" s="54"/>
    </row>
    <row r="72" spans="1:13" s="29" customFormat="1" ht="99.75" customHeight="1">
      <c r="A72" s="178" t="s">
        <v>703</v>
      </c>
      <c r="B72" s="178" t="s">
        <v>139</v>
      </c>
      <c r="C72" s="168">
        <v>43192</v>
      </c>
      <c r="D72" s="178" t="s">
        <v>448</v>
      </c>
      <c r="E72" s="237">
        <v>9011101031552</v>
      </c>
      <c r="F72" s="178" t="s">
        <v>61</v>
      </c>
      <c r="G72" s="256" t="s">
        <v>270</v>
      </c>
      <c r="H72" s="232">
        <v>14732928</v>
      </c>
      <c r="I72" s="233" t="s">
        <v>60</v>
      </c>
      <c r="J72" s="227">
        <v>1</v>
      </c>
      <c r="K72" s="227" t="s">
        <v>60</v>
      </c>
      <c r="L72" s="194"/>
      <c r="M72" s="54"/>
    </row>
    <row r="73" spans="1:13" s="29" customFormat="1" ht="99.75" customHeight="1">
      <c r="A73" s="178" t="s">
        <v>375</v>
      </c>
      <c r="B73" s="178" t="s">
        <v>139</v>
      </c>
      <c r="C73" s="168">
        <v>43192</v>
      </c>
      <c r="D73" s="178" t="s">
        <v>449</v>
      </c>
      <c r="E73" s="237">
        <v>6010001068278</v>
      </c>
      <c r="F73" s="178" t="s">
        <v>61</v>
      </c>
      <c r="G73" s="224">
        <v>18057060</v>
      </c>
      <c r="H73" s="232">
        <v>18057060</v>
      </c>
      <c r="I73" s="233">
        <f aca="true" t="shared" si="2" ref="I73:I78">ROUNDDOWN(H73/G73,3)</f>
        <v>1</v>
      </c>
      <c r="J73" s="227">
        <v>1</v>
      </c>
      <c r="K73" s="227" t="s">
        <v>60</v>
      </c>
      <c r="L73" s="194"/>
      <c r="M73" s="54"/>
    </row>
    <row r="74" spans="1:13" s="29" customFormat="1" ht="99.75" customHeight="1">
      <c r="A74" s="178" t="s">
        <v>376</v>
      </c>
      <c r="B74" s="178" t="s">
        <v>139</v>
      </c>
      <c r="C74" s="168">
        <v>43192</v>
      </c>
      <c r="D74" s="178" t="s">
        <v>449</v>
      </c>
      <c r="E74" s="237">
        <v>6010001068278</v>
      </c>
      <c r="F74" s="178" t="s">
        <v>61</v>
      </c>
      <c r="G74" s="243">
        <v>8561700</v>
      </c>
      <c r="H74" s="232">
        <v>8561700</v>
      </c>
      <c r="I74" s="233">
        <f t="shared" si="2"/>
        <v>1</v>
      </c>
      <c r="J74" s="227">
        <v>1</v>
      </c>
      <c r="K74" s="227" t="s">
        <v>60</v>
      </c>
      <c r="L74" s="194"/>
      <c r="M74" s="54"/>
    </row>
    <row r="75" spans="1:13" s="29" customFormat="1" ht="99.75" customHeight="1">
      <c r="A75" s="178" t="s">
        <v>377</v>
      </c>
      <c r="B75" s="178" t="s">
        <v>139</v>
      </c>
      <c r="C75" s="168">
        <v>43192</v>
      </c>
      <c r="D75" s="178" t="s">
        <v>450</v>
      </c>
      <c r="E75" s="237">
        <v>4010701000913</v>
      </c>
      <c r="F75" s="178" t="s">
        <v>61</v>
      </c>
      <c r="G75" s="243">
        <v>26271000</v>
      </c>
      <c r="H75" s="232">
        <v>26271000</v>
      </c>
      <c r="I75" s="233">
        <f t="shared" si="2"/>
        <v>1</v>
      </c>
      <c r="J75" s="227">
        <v>1</v>
      </c>
      <c r="K75" s="227" t="s">
        <v>60</v>
      </c>
      <c r="L75" s="194"/>
      <c r="M75" s="54"/>
    </row>
    <row r="76" spans="1:13" s="29" customFormat="1" ht="99.75" customHeight="1">
      <c r="A76" s="178" t="s">
        <v>378</v>
      </c>
      <c r="B76" s="178" t="s">
        <v>139</v>
      </c>
      <c r="C76" s="168">
        <v>43192</v>
      </c>
      <c r="D76" s="178" t="s">
        <v>451</v>
      </c>
      <c r="E76" s="237">
        <v>9130001005893</v>
      </c>
      <c r="F76" s="178" t="s">
        <v>61</v>
      </c>
      <c r="G76" s="243">
        <v>3780000</v>
      </c>
      <c r="H76" s="232">
        <v>3780000</v>
      </c>
      <c r="I76" s="233">
        <f t="shared" si="2"/>
        <v>1</v>
      </c>
      <c r="J76" s="227">
        <v>1</v>
      </c>
      <c r="K76" s="227" t="s">
        <v>60</v>
      </c>
      <c r="L76" s="194"/>
      <c r="M76" s="54"/>
    </row>
    <row r="77" spans="1:13" s="29" customFormat="1" ht="99.75" customHeight="1">
      <c r="A77" s="178" t="s">
        <v>379</v>
      </c>
      <c r="B77" s="178" t="s">
        <v>389</v>
      </c>
      <c r="C77" s="168">
        <v>43192</v>
      </c>
      <c r="D77" s="178" t="s">
        <v>452</v>
      </c>
      <c r="E77" s="237">
        <v>8010801003218</v>
      </c>
      <c r="F77" s="178" t="s">
        <v>475</v>
      </c>
      <c r="G77" s="243" t="s">
        <v>495</v>
      </c>
      <c r="H77" s="257" t="s">
        <v>516</v>
      </c>
      <c r="I77" s="233" t="s">
        <v>558</v>
      </c>
      <c r="J77" s="227" t="s">
        <v>60</v>
      </c>
      <c r="K77" s="227" t="s">
        <v>60</v>
      </c>
      <c r="L77" s="194" t="s">
        <v>549</v>
      </c>
      <c r="M77" s="54"/>
    </row>
    <row r="78" spans="1:13" s="29" customFormat="1" ht="165.75" customHeight="1">
      <c r="A78" s="178" t="s">
        <v>380</v>
      </c>
      <c r="B78" s="178" t="s">
        <v>396</v>
      </c>
      <c r="C78" s="168">
        <v>43192</v>
      </c>
      <c r="D78" s="178" t="s">
        <v>453</v>
      </c>
      <c r="E78" s="237">
        <v>3020001081423</v>
      </c>
      <c r="F78" s="178" t="s">
        <v>476</v>
      </c>
      <c r="G78" s="243">
        <v>4140474653</v>
      </c>
      <c r="H78" s="232">
        <v>4140474653</v>
      </c>
      <c r="I78" s="233">
        <f t="shared" si="2"/>
        <v>1</v>
      </c>
      <c r="J78" s="227" t="s">
        <v>557</v>
      </c>
      <c r="K78" s="227" t="s">
        <v>60</v>
      </c>
      <c r="L78" s="194"/>
      <c r="M78" s="54"/>
    </row>
    <row r="79" spans="1:13" s="29" customFormat="1" ht="99.75" customHeight="1">
      <c r="A79" s="178" t="s">
        <v>381</v>
      </c>
      <c r="B79" s="178" t="s">
        <v>397</v>
      </c>
      <c r="C79" s="168">
        <v>43192</v>
      </c>
      <c r="D79" s="178" t="s">
        <v>454</v>
      </c>
      <c r="E79" s="237">
        <v>7010601023838</v>
      </c>
      <c r="F79" s="178" t="s">
        <v>477</v>
      </c>
      <c r="G79" s="243" t="s">
        <v>496</v>
      </c>
      <c r="H79" s="257" t="s">
        <v>517</v>
      </c>
      <c r="I79" s="233" t="s">
        <v>558</v>
      </c>
      <c r="J79" s="227" t="s">
        <v>62</v>
      </c>
      <c r="K79" s="227" t="s">
        <v>60</v>
      </c>
      <c r="L79" s="194" t="s">
        <v>550</v>
      </c>
      <c r="M79" s="54"/>
    </row>
    <row r="80" spans="1:13" s="29" customFormat="1" ht="99.75" customHeight="1">
      <c r="A80" s="178" t="s">
        <v>382</v>
      </c>
      <c r="B80" s="178" t="s">
        <v>398</v>
      </c>
      <c r="C80" s="168">
        <v>43192</v>
      </c>
      <c r="D80" s="178" t="s">
        <v>455</v>
      </c>
      <c r="E80" s="237">
        <v>1110001003717</v>
      </c>
      <c r="F80" s="178" t="s">
        <v>691</v>
      </c>
      <c r="G80" s="243" t="s">
        <v>497</v>
      </c>
      <c r="H80" s="257" t="s">
        <v>518</v>
      </c>
      <c r="I80" s="233" t="s">
        <v>558</v>
      </c>
      <c r="J80" s="227" t="s">
        <v>62</v>
      </c>
      <c r="K80" s="227" t="s">
        <v>60</v>
      </c>
      <c r="L80" s="194" t="s">
        <v>551</v>
      </c>
      <c r="M80" s="54"/>
    </row>
    <row r="81" spans="1:13" s="29" customFormat="1" ht="99.75" customHeight="1">
      <c r="A81" s="178" t="s">
        <v>383</v>
      </c>
      <c r="B81" s="178" t="s">
        <v>139</v>
      </c>
      <c r="C81" s="168">
        <v>43203</v>
      </c>
      <c r="D81" s="178" t="s">
        <v>456</v>
      </c>
      <c r="E81" s="237">
        <v>7010001064648</v>
      </c>
      <c r="F81" s="178" t="s">
        <v>61</v>
      </c>
      <c r="G81" s="243">
        <v>6180186</v>
      </c>
      <c r="H81" s="232">
        <v>6088824</v>
      </c>
      <c r="I81" s="233">
        <f>ROUNDDOWN(H81/G81,3)</f>
        <v>0.985</v>
      </c>
      <c r="J81" s="227">
        <v>1</v>
      </c>
      <c r="K81" s="227" t="s">
        <v>60</v>
      </c>
      <c r="L81" s="194"/>
      <c r="M81" s="54"/>
    </row>
    <row r="82" spans="1:13" s="29" customFormat="1" ht="99.75" customHeight="1">
      <c r="A82" s="178" t="s">
        <v>384</v>
      </c>
      <c r="B82" s="178" t="s">
        <v>139</v>
      </c>
      <c r="C82" s="168">
        <v>43207</v>
      </c>
      <c r="D82" s="178" t="s">
        <v>218</v>
      </c>
      <c r="E82" s="237">
        <v>9010601021385</v>
      </c>
      <c r="F82" s="178" t="s">
        <v>478</v>
      </c>
      <c r="G82" s="243">
        <v>54540000</v>
      </c>
      <c r="H82" s="232">
        <v>54540000</v>
      </c>
      <c r="I82" s="233">
        <f>ROUNDDOWN(H82/G82,3)</f>
        <v>1</v>
      </c>
      <c r="J82" s="227">
        <v>3</v>
      </c>
      <c r="K82" s="227" t="s">
        <v>60</v>
      </c>
      <c r="L82" s="194"/>
      <c r="M82" s="54"/>
    </row>
    <row r="83" spans="1:13" s="29" customFormat="1" ht="99.75" customHeight="1">
      <c r="A83" s="178" t="s">
        <v>385</v>
      </c>
      <c r="B83" s="178" t="s">
        <v>149</v>
      </c>
      <c r="C83" s="168">
        <v>43209</v>
      </c>
      <c r="D83" s="178" t="s">
        <v>457</v>
      </c>
      <c r="E83" s="237">
        <v>5140001007983</v>
      </c>
      <c r="F83" s="178" t="s">
        <v>680</v>
      </c>
      <c r="G83" s="243">
        <v>1304968</v>
      </c>
      <c r="H83" s="258" t="s">
        <v>519</v>
      </c>
      <c r="I83" s="233">
        <v>1</v>
      </c>
      <c r="J83" s="227" t="s">
        <v>553</v>
      </c>
      <c r="K83" s="227" t="s">
        <v>60</v>
      </c>
      <c r="L83" s="194" t="s">
        <v>552</v>
      </c>
      <c r="M83" s="54"/>
    </row>
    <row r="84" spans="1:13" s="29" customFormat="1" ht="99.75" customHeight="1">
      <c r="A84" s="178" t="s">
        <v>590</v>
      </c>
      <c r="B84" s="178" t="s">
        <v>139</v>
      </c>
      <c r="C84" s="168">
        <v>43221</v>
      </c>
      <c r="D84" s="178" t="s">
        <v>456</v>
      </c>
      <c r="E84" s="237">
        <v>7010001064648</v>
      </c>
      <c r="F84" s="178" t="s">
        <v>61</v>
      </c>
      <c r="G84" s="243">
        <v>1767282</v>
      </c>
      <c r="H84" s="232">
        <v>1746360</v>
      </c>
      <c r="I84" s="233">
        <f>ROUNDDOWN(H84/G84,3)</f>
        <v>0.988</v>
      </c>
      <c r="J84" s="227">
        <v>1</v>
      </c>
      <c r="K84" s="227" t="s">
        <v>60</v>
      </c>
      <c r="L84" s="194"/>
      <c r="M84" s="54"/>
    </row>
    <row r="85" spans="1:13" s="29" customFormat="1" ht="99.75" customHeight="1">
      <c r="A85" s="178" t="s">
        <v>591</v>
      </c>
      <c r="B85" s="178" t="s">
        <v>134</v>
      </c>
      <c r="C85" s="168">
        <v>43237</v>
      </c>
      <c r="D85" s="178" t="s">
        <v>593</v>
      </c>
      <c r="E85" s="237">
        <v>5010005007398</v>
      </c>
      <c r="F85" s="178" t="s">
        <v>679</v>
      </c>
      <c r="G85" s="243">
        <v>2531800</v>
      </c>
      <c r="H85" s="258" t="s">
        <v>595</v>
      </c>
      <c r="I85" s="233">
        <v>1</v>
      </c>
      <c r="J85" s="227" t="s">
        <v>60</v>
      </c>
      <c r="K85" s="227" t="s">
        <v>60</v>
      </c>
      <c r="L85" s="194" t="s">
        <v>594</v>
      </c>
      <c r="M85" s="54"/>
    </row>
    <row r="86" spans="1:13" s="29" customFormat="1" ht="99.75" customHeight="1">
      <c r="A86" s="178" t="s">
        <v>592</v>
      </c>
      <c r="B86" s="178" t="s">
        <v>139</v>
      </c>
      <c r="C86" s="168">
        <v>43250</v>
      </c>
      <c r="D86" s="178" t="s">
        <v>456</v>
      </c>
      <c r="E86" s="237">
        <v>7010001064648</v>
      </c>
      <c r="F86" s="178" t="s">
        <v>61</v>
      </c>
      <c r="G86" s="243" t="s">
        <v>269</v>
      </c>
      <c r="H86" s="232">
        <v>3780000</v>
      </c>
      <c r="I86" s="233" t="s">
        <v>60</v>
      </c>
      <c r="J86" s="227">
        <v>1</v>
      </c>
      <c r="K86" s="227" t="s">
        <v>60</v>
      </c>
      <c r="L86" s="194"/>
      <c r="M86" s="54"/>
    </row>
    <row r="87" spans="1:13" s="29" customFormat="1" ht="99.75" customHeight="1">
      <c r="A87" s="178" t="s">
        <v>670</v>
      </c>
      <c r="B87" s="178" t="s">
        <v>674</v>
      </c>
      <c r="C87" s="168">
        <v>43264</v>
      </c>
      <c r="D87" s="178" t="s">
        <v>422</v>
      </c>
      <c r="E87" s="237">
        <v>4010701000913</v>
      </c>
      <c r="F87" s="178" t="s">
        <v>61</v>
      </c>
      <c r="G87" s="243" t="s">
        <v>269</v>
      </c>
      <c r="H87" s="232">
        <v>4514400</v>
      </c>
      <c r="I87" s="233" t="s">
        <v>60</v>
      </c>
      <c r="J87" s="227">
        <v>1</v>
      </c>
      <c r="K87" s="227" t="s">
        <v>60</v>
      </c>
      <c r="L87" s="194"/>
      <c r="M87" s="54"/>
    </row>
    <row r="88" spans="1:13" s="29" customFormat="1" ht="99.75" customHeight="1">
      <c r="A88" s="178" t="s">
        <v>671</v>
      </c>
      <c r="B88" s="178" t="s">
        <v>675</v>
      </c>
      <c r="C88" s="168">
        <v>43276</v>
      </c>
      <c r="D88" s="178" t="s">
        <v>677</v>
      </c>
      <c r="E88" s="237">
        <v>3040001043108</v>
      </c>
      <c r="F88" s="178" t="s">
        <v>608</v>
      </c>
      <c r="G88" s="243" t="s">
        <v>693</v>
      </c>
      <c r="H88" s="232">
        <v>170865</v>
      </c>
      <c r="I88" s="233" t="s">
        <v>694</v>
      </c>
      <c r="J88" s="227" t="s">
        <v>692</v>
      </c>
      <c r="K88" s="227" t="s">
        <v>60</v>
      </c>
      <c r="L88" s="194" t="s">
        <v>695</v>
      </c>
      <c r="M88" s="54"/>
    </row>
    <row r="89" spans="1:13" s="29" customFormat="1" ht="99.75" customHeight="1">
      <c r="A89" s="178" t="s">
        <v>673</v>
      </c>
      <c r="B89" s="178" t="s">
        <v>676</v>
      </c>
      <c r="C89" s="168">
        <v>43276</v>
      </c>
      <c r="D89" s="178" t="s">
        <v>678</v>
      </c>
      <c r="E89" s="237">
        <v>5700150015680</v>
      </c>
      <c r="F89" s="178" t="s">
        <v>61</v>
      </c>
      <c r="G89" s="243">
        <v>41424480</v>
      </c>
      <c r="H89" s="232">
        <v>41424480</v>
      </c>
      <c r="I89" s="233">
        <v>1</v>
      </c>
      <c r="J89" s="227">
        <v>1</v>
      </c>
      <c r="K89" s="227" t="s">
        <v>60</v>
      </c>
      <c r="L89" s="194"/>
      <c r="M89" s="54"/>
    </row>
  </sheetData>
  <sheetProtection/>
  <autoFilter ref="A5:L89"/>
  <mergeCells count="2">
    <mergeCell ref="A2:L2"/>
    <mergeCell ref="F4:L4"/>
  </mergeCells>
  <dataValidations count="4">
    <dataValidation allowBlank="1" showInputMessage="1" showErrorMessage="1" promptTitle="入力方法" prompt="半角数字で入力して下さい。" errorTitle="参考" error="半角数字で入力して下さい。" imeMode="halfAlpha" sqref="H6:H7 H9:H14 H34:H56 H58:H63"/>
    <dataValidation type="date" allowBlank="1" showInputMessage="1" showErrorMessage="1" prompt="平成24年4月1日の形式で入力する。" sqref="C9 C34:C54 C58">
      <formula1>41000</formula1>
      <formula2>41364</formula2>
    </dataValidation>
    <dataValidation errorStyle="information" type="date" allowBlank="1" showInputMessage="1" showErrorMessage="1" prompt="平成27年4月1日の形式で入力する。" sqref="C8 C21:C33 C14:C19 C6 C57 C55 C63:C68 C70:C89">
      <formula1>42826</formula1>
      <formula2>43190</formula2>
    </dataValidation>
    <dataValidation allowBlank="1" showInputMessage="1" sqref="H8 H15:H33 H57 H64:H89"/>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6" r:id="rId1"/>
  <headerFooter alignWithMargins="0">
    <oddFooter>&amp;C東京-別記様式5（&amp;P/&amp;N）</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K104"/>
  <sheetViews>
    <sheetView view="pageBreakPreview" zoomScale="80" zoomScaleNormal="90" zoomScaleSheetLayoutView="80" zoomScalePageLayoutView="0" workbookViewId="0" topLeftCell="A1">
      <selection activeCell="L5" sqref="L5"/>
    </sheetView>
  </sheetViews>
  <sheetFormatPr defaultColWidth="9.00390625" defaultRowHeight="13.5"/>
  <cols>
    <col min="1" max="1" width="39.125" style="33" customWidth="1"/>
    <col min="2" max="2" width="19.125" style="11" customWidth="1"/>
    <col min="3" max="3" width="28.125" style="11" customWidth="1"/>
    <col min="4" max="4" width="18.625" style="11" customWidth="1"/>
    <col min="5" max="5" width="21.375" style="11" customWidth="1"/>
    <col min="6" max="6" width="19.00390625" style="33" customWidth="1"/>
    <col min="7" max="7" width="16.625" style="16" customWidth="1"/>
    <col min="8" max="8" width="7.625" style="33" customWidth="1"/>
    <col min="9" max="9" width="7.625" style="17" customWidth="1"/>
    <col min="10" max="10" width="60.75390625" style="18" customWidth="1"/>
    <col min="11" max="16384" width="9.00390625" style="11" customWidth="1"/>
  </cols>
  <sheetData>
    <row r="1" spans="1:10" ht="27" customHeight="1">
      <c r="A1" s="55" t="s">
        <v>16</v>
      </c>
      <c r="B1" s="55"/>
      <c r="C1" s="55"/>
      <c r="D1" s="55"/>
      <c r="E1" s="55"/>
      <c r="F1" s="174"/>
      <c r="G1" s="259"/>
      <c r="H1" s="174"/>
      <c r="I1" s="260"/>
      <c r="J1" s="261"/>
    </row>
    <row r="2" spans="1:10" ht="21" customHeight="1">
      <c r="A2" s="306" t="s">
        <v>17</v>
      </c>
      <c r="B2" s="306"/>
      <c r="C2" s="306"/>
      <c r="D2" s="306"/>
      <c r="E2" s="306"/>
      <c r="F2" s="306"/>
      <c r="G2" s="306"/>
      <c r="H2" s="306"/>
      <c r="I2" s="306"/>
      <c r="J2" s="306"/>
    </row>
    <row r="3" spans="1:10" s="19" customFormat="1" ht="21" customHeight="1">
      <c r="A3" s="315" t="s">
        <v>53</v>
      </c>
      <c r="B3" s="315"/>
      <c r="C3" s="262"/>
      <c r="D3" s="262"/>
      <c r="E3" s="262"/>
      <c r="F3" s="308" t="str">
        <f>'東京別記様式 5（随意契約（物品役務等））'!F4:L4</f>
        <v>（審議対象期間　平成30年4月1日～平成30年6月30日）</v>
      </c>
      <c r="G3" s="308"/>
      <c r="H3" s="308"/>
      <c r="I3" s="308"/>
      <c r="J3" s="308"/>
    </row>
    <row r="4" spans="1:11" s="13" customFormat="1" ht="88.5" customHeight="1">
      <c r="A4" s="175" t="s">
        <v>18</v>
      </c>
      <c r="B4" s="175" t="s">
        <v>5</v>
      </c>
      <c r="C4" s="175" t="s">
        <v>19</v>
      </c>
      <c r="D4" s="175" t="s">
        <v>59</v>
      </c>
      <c r="E4" s="175" t="s">
        <v>20</v>
      </c>
      <c r="F4" s="175" t="s">
        <v>8</v>
      </c>
      <c r="G4" s="263" t="s">
        <v>3</v>
      </c>
      <c r="H4" s="175" t="s">
        <v>21</v>
      </c>
      <c r="I4" s="264" t="s">
        <v>22</v>
      </c>
      <c r="J4" s="264" t="s">
        <v>0</v>
      </c>
      <c r="K4" s="56"/>
    </row>
    <row r="5" spans="1:11" s="13" customFormat="1" ht="120" customHeight="1">
      <c r="A5" s="214" t="s">
        <v>68</v>
      </c>
      <c r="B5" s="265">
        <v>43192</v>
      </c>
      <c r="C5" s="214" t="s">
        <v>158</v>
      </c>
      <c r="D5" s="266">
        <v>8010001036398</v>
      </c>
      <c r="E5" s="267" t="s">
        <v>64</v>
      </c>
      <c r="F5" s="268">
        <v>10939156</v>
      </c>
      <c r="G5" s="268" t="s">
        <v>273</v>
      </c>
      <c r="H5" s="269">
        <v>0.949</v>
      </c>
      <c r="I5" s="164">
        <v>1</v>
      </c>
      <c r="J5" s="270" t="s">
        <v>734</v>
      </c>
      <c r="K5" s="57"/>
    </row>
    <row r="6" spans="1:11" s="13" customFormat="1" ht="120" customHeight="1">
      <c r="A6" s="229" t="s">
        <v>80</v>
      </c>
      <c r="B6" s="221">
        <v>43192</v>
      </c>
      <c r="C6" s="230" t="s">
        <v>169</v>
      </c>
      <c r="D6" s="271">
        <v>3010705000497</v>
      </c>
      <c r="E6" s="272" t="s">
        <v>64</v>
      </c>
      <c r="F6" s="224">
        <v>37455963</v>
      </c>
      <c r="G6" s="225" t="s">
        <v>284</v>
      </c>
      <c r="H6" s="273">
        <v>0.994</v>
      </c>
      <c r="I6" s="170">
        <v>1</v>
      </c>
      <c r="J6" s="270" t="s">
        <v>716</v>
      </c>
      <c r="K6" s="57"/>
    </row>
    <row r="7" spans="1:11" s="13" customFormat="1" ht="120" customHeight="1">
      <c r="A7" s="229" t="s">
        <v>89</v>
      </c>
      <c r="B7" s="168">
        <v>43217</v>
      </c>
      <c r="C7" s="230" t="s">
        <v>177</v>
      </c>
      <c r="D7" s="271">
        <v>3010401035434</v>
      </c>
      <c r="E7" s="272" t="s">
        <v>64</v>
      </c>
      <c r="F7" s="225" t="s">
        <v>269</v>
      </c>
      <c r="G7" s="274">
        <v>35856000</v>
      </c>
      <c r="H7" s="273" t="s">
        <v>62</v>
      </c>
      <c r="I7" s="170">
        <v>1</v>
      </c>
      <c r="J7" s="270" t="s">
        <v>716</v>
      </c>
      <c r="K7" s="57"/>
    </row>
    <row r="8" spans="1:11" s="13" customFormat="1" ht="165" customHeight="1">
      <c r="A8" s="229" t="s">
        <v>90</v>
      </c>
      <c r="B8" s="221">
        <v>43217</v>
      </c>
      <c r="C8" s="230" t="s">
        <v>177</v>
      </c>
      <c r="D8" s="271">
        <v>3010401035434</v>
      </c>
      <c r="E8" s="272" t="s">
        <v>64</v>
      </c>
      <c r="F8" s="234" t="s">
        <v>269</v>
      </c>
      <c r="G8" s="235">
        <v>50215814</v>
      </c>
      <c r="H8" s="273" t="s">
        <v>62</v>
      </c>
      <c r="I8" s="170">
        <v>1</v>
      </c>
      <c r="J8" s="270" t="s">
        <v>716</v>
      </c>
      <c r="K8" s="57"/>
    </row>
    <row r="9" spans="1:11" s="65" customFormat="1" ht="120" customHeight="1">
      <c r="A9" s="167" t="s">
        <v>103</v>
      </c>
      <c r="B9" s="168">
        <v>43192</v>
      </c>
      <c r="C9" s="167" t="s">
        <v>191</v>
      </c>
      <c r="D9" s="275">
        <v>9020001071492</v>
      </c>
      <c r="E9" s="272" t="s">
        <v>64</v>
      </c>
      <c r="F9" s="234" t="s">
        <v>269</v>
      </c>
      <c r="G9" s="235">
        <v>1836000</v>
      </c>
      <c r="H9" s="273" t="s">
        <v>62</v>
      </c>
      <c r="I9" s="170">
        <v>1</v>
      </c>
      <c r="J9" s="270" t="s">
        <v>730</v>
      </c>
      <c r="K9" s="64"/>
    </row>
    <row r="10" spans="1:11" s="13" customFormat="1" ht="120" customHeight="1">
      <c r="A10" s="214" t="s">
        <v>110</v>
      </c>
      <c r="B10" s="265">
        <v>43192</v>
      </c>
      <c r="C10" s="214" t="s">
        <v>198</v>
      </c>
      <c r="D10" s="266">
        <v>3040001043108</v>
      </c>
      <c r="E10" s="267" t="s">
        <v>64</v>
      </c>
      <c r="F10" s="268" t="s">
        <v>269</v>
      </c>
      <c r="G10" s="268">
        <v>72684000</v>
      </c>
      <c r="H10" s="269" t="s">
        <v>62</v>
      </c>
      <c r="I10" s="164">
        <v>1</v>
      </c>
      <c r="J10" s="270" t="s">
        <v>736</v>
      </c>
      <c r="K10" s="57"/>
    </row>
    <row r="11" spans="1:11" s="13" customFormat="1" ht="120" customHeight="1">
      <c r="A11" s="229" t="s">
        <v>113</v>
      </c>
      <c r="B11" s="221">
        <v>43192</v>
      </c>
      <c r="C11" s="230" t="s">
        <v>201</v>
      </c>
      <c r="D11" s="271">
        <v>1010405002003</v>
      </c>
      <c r="E11" s="272" t="s">
        <v>64</v>
      </c>
      <c r="F11" s="224" t="s">
        <v>269</v>
      </c>
      <c r="G11" s="225">
        <v>30617699</v>
      </c>
      <c r="H11" s="273" t="s">
        <v>62</v>
      </c>
      <c r="I11" s="170">
        <v>1</v>
      </c>
      <c r="J11" s="270" t="s">
        <v>736</v>
      </c>
      <c r="K11" s="57"/>
    </row>
    <row r="12" spans="1:11" s="13" customFormat="1" ht="120" customHeight="1">
      <c r="A12" s="229" t="s">
        <v>114</v>
      </c>
      <c r="B12" s="168">
        <v>43192</v>
      </c>
      <c r="C12" s="230" t="s">
        <v>202</v>
      </c>
      <c r="D12" s="271">
        <v>7011801002912</v>
      </c>
      <c r="E12" s="272" t="s">
        <v>64</v>
      </c>
      <c r="F12" s="225" t="s">
        <v>269</v>
      </c>
      <c r="G12" s="274" t="s">
        <v>300</v>
      </c>
      <c r="H12" s="273" t="s">
        <v>62</v>
      </c>
      <c r="I12" s="170">
        <v>1</v>
      </c>
      <c r="J12" s="270" t="s">
        <v>736</v>
      </c>
      <c r="K12" s="57"/>
    </row>
    <row r="13" spans="1:11" s="13" customFormat="1" ht="165" customHeight="1">
      <c r="A13" s="229" t="s">
        <v>121</v>
      </c>
      <c r="B13" s="221">
        <v>43192</v>
      </c>
      <c r="C13" s="230" t="s">
        <v>208</v>
      </c>
      <c r="D13" s="271">
        <v>9010401029819</v>
      </c>
      <c r="E13" s="272" t="s">
        <v>64</v>
      </c>
      <c r="F13" s="234" t="s">
        <v>220</v>
      </c>
      <c r="G13" s="235">
        <v>605557</v>
      </c>
      <c r="H13" s="273" t="s">
        <v>62</v>
      </c>
      <c r="I13" s="170">
        <v>1</v>
      </c>
      <c r="J13" s="270" t="s">
        <v>736</v>
      </c>
      <c r="K13" s="57"/>
    </row>
    <row r="14" spans="1:11" s="65" customFormat="1" ht="120" customHeight="1">
      <c r="A14" s="167" t="s">
        <v>123</v>
      </c>
      <c r="B14" s="168">
        <v>43192</v>
      </c>
      <c r="C14" s="167" t="s">
        <v>209</v>
      </c>
      <c r="D14" s="275">
        <v>4030001006337</v>
      </c>
      <c r="E14" s="272" t="s">
        <v>64</v>
      </c>
      <c r="F14" s="234" t="s">
        <v>220</v>
      </c>
      <c r="G14" s="235">
        <v>654264</v>
      </c>
      <c r="H14" s="273" t="s">
        <v>62</v>
      </c>
      <c r="I14" s="170">
        <v>1</v>
      </c>
      <c r="J14" s="270" t="s">
        <v>736</v>
      </c>
      <c r="K14" s="64"/>
    </row>
    <row r="15" spans="1:11" s="13" customFormat="1" ht="120" customHeight="1">
      <c r="A15" s="214" t="s">
        <v>126</v>
      </c>
      <c r="B15" s="265">
        <v>43192</v>
      </c>
      <c r="C15" s="214" t="s">
        <v>212</v>
      </c>
      <c r="D15" s="266">
        <v>9010401077495</v>
      </c>
      <c r="E15" s="267" t="s">
        <v>64</v>
      </c>
      <c r="F15" s="268" t="s">
        <v>269</v>
      </c>
      <c r="G15" s="268" t="s">
        <v>301</v>
      </c>
      <c r="H15" s="269" t="s">
        <v>62</v>
      </c>
      <c r="I15" s="164">
        <v>1</v>
      </c>
      <c r="J15" s="270" t="s">
        <v>716</v>
      </c>
      <c r="K15" s="57"/>
    </row>
    <row r="16" spans="1:11" s="13" customFormat="1" ht="120" customHeight="1">
      <c r="A16" s="229" t="s">
        <v>130</v>
      </c>
      <c r="B16" s="221">
        <v>43201</v>
      </c>
      <c r="C16" s="230" t="s">
        <v>216</v>
      </c>
      <c r="D16" s="271">
        <v>8050001025728</v>
      </c>
      <c r="E16" s="272" t="s">
        <v>64</v>
      </c>
      <c r="F16" s="224" t="s">
        <v>269</v>
      </c>
      <c r="G16" s="225">
        <v>22412376</v>
      </c>
      <c r="H16" s="273" t="s">
        <v>62</v>
      </c>
      <c r="I16" s="170">
        <v>1</v>
      </c>
      <c r="J16" s="270" t="s">
        <v>730</v>
      </c>
      <c r="K16" s="57"/>
    </row>
    <row r="17" spans="1:11" s="13" customFormat="1" ht="120" customHeight="1">
      <c r="A17" s="229" t="s">
        <v>131</v>
      </c>
      <c r="B17" s="168">
        <v>43208</v>
      </c>
      <c r="C17" s="230" t="s">
        <v>217</v>
      </c>
      <c r="D17" s="271">
        <v>4010605000547</v>
      </c>
      <c r="E17" s="272" t="s">
        <v>64</v>
      </c>
      <c r="F17" s="225">
        <v>10679980</v>
      </c>
      <c r="G17" s="274" t="s">
        <v>304</v>
      </c>
      <c r="H17" s="273">
        <v>0.906</v>
      </c>
      <c r="I17" s="170">
        <v>1</v>
      </c>
      <c r="J17" s="270" t="s">
        <v>730</v>
      </c>
      <c r="K17" s="57"/>
    </row>
    <row r="18" spans="1:11" s="13" customFormat="1" ht="165" customHeight="1">
      <c r="A18" s="229" t="s">
        <v>132</v>
      </c>
      <c r="B18" s="221">
        <v>43210</v>
      </c>
      <c r="C18" s="230" t="s">
        <v>218</v>
      </c>
      <c r="D18" s="271">
        <v>9010601021385</v>
      </c>
      <c r="E18" s="272" t="s">
        <v>64</v>
      </c>
      <c r="F18" s="234" t="s">
        <v>269</v>
      </c>
      <c r="G18" s="235">
        <v>91173600</v>
      </c>
      <c r="H18" s="273" t="s">
        <v>62</v>
      </c>
      <c r="I18" s="170">
        <v>1</v>
      </c>
      <c r="J18" s="270" t="s">
        <v>718</v>
      </c>
      <c r="K18" s="57"/>
    </row>
    <row r="19" spans="1:11" s="65" customFormat="1" ht="120" customHeight="1">
      <c r="A19" s="167" t="s">
        <v>133</v>
      </c>
      <c r="B19" s="168">
        <v>43214</v>
      </c>
      <c r="C19" s="167" t="s">
        <v>219</v>
      </c>
      <c r="D19" s="275">
        <v>6010001030403</v>
      </c>
      <c r="E19" s="272" t="s">
        <v>64</v>
      </c>
      <c r="F19" s="234">
        <v>410822836</v>
      </c>
      <c r="G19" s="235">
        <v>410400000</v>
      </c>
      <c r="H19" s="273">
        <f>ROUNDDOWN(G19/F19,3)</f>
        <v>0.998</v>
      </c>
      <c r="I19" s="170">
        <v>1</v>
      </c>
      <c r="J19" s="270" t="s">
        <v>719</v>
      </c>
      <c r="K19" s="64"/>
    </row>
    <row r="20" spans="1:11" s="13" customFormat="1" ht="120" customHeight="1">
      <c r="A20" s="214" t="s">
        <v>317</v>
      </c>
      <c r="B20" s="265">
        <v>43192</v>
      </c>
      <c r="C20" s="214" t="s">
        <v>401</v>
      </c>
      <c r="D20" s="266">
        <v>4010701000913</v>
      </c>
      <c r="E20" s="267" t="s">
        <v>1</v>
      </c>
      <c r="F20" s="268">
        <v>335664000</v>
      </c>
      <c r="G20" s="268">
        <v>335664000</v>
      </c>
      <c r="H20" s="269">
        <f>ROUNDDOWN(G20/F20,3)</f>
        <v>1</v>
      </c>
      <c r="I20" s="164">
        <v>1</v>
      </c>
      <c r="J20" s="270" t="s">
        <v>730</v>
      </c>
      <c r="K20" s="57"/>
    </row>
    <row r="21" spans="1:11" s="13" customFormat="1" ht="120" customHeight="1">
      <c r="A21" s="229" t="s">
        <v>318</v>
      </c>
      <c r="B21" s="221">
        <v>43192</v>
      </c>
      <c r="C21" s="230" t="s">
        <v>402</v>
      </c>
      <c r="D21" s="271" t="s">
        <v>458</v>
      </c>
      <c r="E21" s="272" t="s">
        <v>1</v>
      </c>
      <c r="F21" s="224">
        <v>3453790</v>
      </c>
      <c r="G21" s="225" t="s">
        <v>502</v>
      </c>
      <c r="H21" s="273">
        <v>1</v>
      </c>
      <c r="I21" s="170">
        <v>1</v>
      </c>
      <c r="J21" s="270" t="s">
        <v>723</v>
      </c>
      <c r="K21" s="57"/>
    </row>
    <row r="22" spans="1:11" s="13" customFormat="1" ht="120" customHeight="1">
      <c r="A22" s="229" t="s">
        <v>319</v>
      </c>
      <c r="B22" s="168">
        <v>43192</v>
      </c>
      <c r="C22" s="230" t="s">
        <v>403</v>
      </c>
      <c r="D22" s="271" t="s">
        <v>459</v>
      </c>
      <c r="E22" s="272" t="s">
        <v>1</v>
      </c>
      <c r="F22" s="225">
        <v>23515530</v>
      </c>
      <c r="G22" s="274">
        <v>23515530</v>
      </c>
      <c r="H22" s="273">
        <f>ROUNDDOWN(G22/F22,3)</f>
        <v>1</v>
      </c>
      <c r="I22" s="170">
        <v>1</v>
      </c>
      <c r="J22" s="270" t="s">
        <v>720</v>
      </c>
      <c r="K22" s="57"/>
    </row>
    <row r="23" spans="1:11" s="13" customFormat="1" ht="165" customHeight="1">
      <c r="A23" s="229" t="s">
        <v>320</v>
      </c>
      <c r="B23" s="221">
        <v>43192</v>
      </c>
      <c r="C23" s="230" t="s">
        <v>403</v>
      </c>
      <c r="D23" s="271" t="s">
        <v>459</v>
      </c>
      <c r="E23" s="272" t="s">
        <v>1</v>
      </c>
      <c r="F23" s="234">
        <v>98728632</v>
      </c>
      <c r="G23" s="235">
        <v>98728632</v>
      </c>
      <c r="H23" s="273">
        <f>ROUNDDOWN(G23/F23,3)</f>
        <v>1</v>
      </c>
      <c r="I23" s="170">
        <v>1</v>
      </c>
      <c r="J23" s="270" t="s">
        <v>720</v>
      </c>
      <c r="K23" s="57"/>
    </row>
    <row r="24" spans="1:11" s="65" customFormat="1" ht="120" customHeight="1">
      <c r="A24" s="167" t="s">
        <v>321</v>
      </c>
      <c r="B24" s="168">
        <v>43192</v>
      </c>
      <c r="C24" s="167" t="s">
        <v>404</v>
      </c>
      <c r="D24" s="275" t="s">
        <v>460</v>
      </c>
      <c r="E24" s="272" t="s">
        <v>1</v>
      </c>
      <c r="F24" s="234">
        <v>1163646</v>
      </c>
      <c r="G24" s="235">
        <v>1163646</v>
      </c>
      <c r="H24" s="273">
        <f>ROUNDDOWN(G24/F24,3)</f>
        <v>1</v>
      </c>
      <c r="I24" s="170">
        <v>1</v>
      </c>
      <c r="J24" s="270" t="s">
        <v>720</v>
      </c>
      <c r="K24" s="64"/>
    </row>
    <row r="25" spans="1:11" s="13" customFormat="1" ht="120" customHeight="1">
      <c r="A25" s="214" t="s">
        <v>322</v>
      </c>
      <c r="B25" s="265">
        <v>43192</v>
      </c>
      <c r="C25" s="214" t="s">
        <v>405</v>
      </c>
      <c r="D25" s="266" t="s">
        <v>461</v>
      </c>
      <c r="E25" s="272" t="s">
        <v>1</v>
      </c>
      <c r="F25" s="268">
        <v>234738000</v>
      </c>
      <c r="G25" s="268">
        <v>234738000</v>
      </c>
      <c r="H25" s="269">
        <f>ROUNDDOWN(G25/F25,3)</f>
        <v>1</v>
      </c>
      <c r="I25" s="164">
        <v>1</v>
      </c>
      <c r="J25" s="270" t="s">
        <v>731</v>
      </c>
      <c r="K25" s="57"/>
    </row>
    <row r="26" spans="1:11" s="13" customFormat="1" ht="120" customHeight="1">
      <c r="A26" s="229" t="s">
        <v>325</v>
      </c>
      <c r="B26" s="221">
        <v>43192</v>
      </c>
      <c r="C26" s="230" t="s">
        <v>408</v>
      </c>
      <c r="D26" s="271">
        <v>4010401022860</v>
      </c>
      <c r="E26" s="272" t="s">
        <v>1</v>
      </c>
      <c r="F26" s="224">
        <v>47386572</v>
      </c>
      <c r="G26" s="225">
        <v>47386572</v>
      </c>
      <c r="H26" s="273">
        <f>ROUNDDOWN(G26/F26,3)</f>
        <v>1</v>
      </c>
      <c r="I26" s="170">
        <v>1</v>
      </c>
      <c r="J26" s="270" t="s">
        <v>730</v>
      </c>
      <c r="K26" s="57"/>
    </row>
    <row r="27" spans="1:11" s="13" customFormat="1" ht="120" customHeight="1">
      <c r="A27" s="229" t="s">
        <v>337</v>
      </c>
      <c r="B27" s="168">
        <v>43192</v>
      </c>
      <c r="C27" s="230" t="s">
        <v>183</v>
      </c>
      <c r="D27" s="271">
        <v>4030001006097</v>
      </c>
      <c r="E27" s="272" t="s">
        <v>1</v>
      </c>
      <c r="F27" s="225" t="s">
        <v>269</v>
      </c>
      <c r="G27" s="274">
        <v>2601612</v>
      </c>
      <c r="H27" s="273" t="s">
        <v>60</v>
      </c>
      <c r="I27" s="170">
        <v>1</v>
      </c>
      <c r="J27" s="270" t="s">
        <v>717</v>
      </c>
      <c r="K27" s="57"/>
    </row>
    <row r="28" spans="1:11" s="13" customFormat="1" ht="165" customHeight="1">
      <c r="A28" s="229" t="s">
        <v>338</v>
      </c>
      <c r="B28" s="221">
        <v>43192</v>
      </c>
      <c r="C28" s="230" t="s">
        <v>420</v>
      </c>
      <c r="D28" s="271">
        <v>5700150015680</v>
      </c>
      <c r="E28" s="272" t="s">
        <v>1</v>
      </c>
      <c r="F28" s="234" t="s">
        <v>269</v>
      </c>
      <c r="G28" s="235" t="s">
        <v>503</v>
      </c>
      <c r="H28" s="273" t="s">
        <v>565</v>
      </c>
      <c r="I28" s="170">
        <v>1</v>
      </c>
      <c r="J28" s="270" t="s">
        <v>735</v>
      </c>
      <c r="K28" s="57"/>
    </row>
    <row r="29" spans="1:11" s="65" customFormat="1" ht="120" customHeight="1">
      <c r="A29" s="167" t="s">
        <v>339</v>
      </c>
      <c r="B29" s="168">
        <v>43192</v>
      </c>
      <c r="C29" s="167" t="s">
        <v>421</v>
      </c>
      <c r="D29" s="275">
        <v>6010001068278</v>
      </c>
      <c r="E29" s="272" t="s">
        <v>1</v>
      </c>
      <c r="F29" s="234" t="s">
        <v>269</v>
      </c>
      <c r="G29" s="235" t="s">
        <v>503</v>
      </c>
      <c r="H29" s="273" t="s">
        <v>60</v>
      </c>
      <c r="I29" s="170">
        <v>1</v>
      </c>
      <c r="J29" s="270" t="s">
        <v>735</v>
      </c>
      <c r="K29" s="64"/>
    </row>
    <row r="30" spans="1:11" s="13" customFormat="1" ht="120" customHeight="1">
      <c r="A30" s="214" t="s">
        <v>340</v>
      </c>
      <c r="B30" s="265">
        <v>43192</v>
      </c>
      <c r="C30" s="214" t="s">
        <v>422</v>
      </c>
      <c r="D30" s="266">
        <v>4010701000913</v>
      </c>
      <c r="E30" s="272" t="s">
        <v>1</v>
      </c>
      <c r="F30" s="268" t="s">
        <v>269</v>
      </c>
      <c r="G30" s="268" t="s">
        <v>503</v>
      </c>
      <c r="H30" s="269" t="s">
        <v>566</v>
      </c>
      <c r="I30" s="164">
        <v>1</v>
      </c>
      <c r="J30" s="270" t="s">
        <v>735</v>
      </c>
      <c r="K30" s="57"/>
    </row>
    <row r="31" spans="1:11" s="13" customFormat="1" ht="120" customHeight="1">
      <c r="A31" s="229" t="s">
        <v>344</v>
      </c>
      <c r="B31" s="221">
        <v>43192</v>
      </c>
      <c r="C31" s="230" t="s">
        <v>428</v>
      </c>
      <c r="D31" s="271">
        <v>5010001134287</v>
      </c>
      <c r="E31" s="272" t="s">
        <v>1</v>
      </c>
      <c r="F31" s="224">
        <v>2306880</v>
      </c>
      <c r="G31" s="225" t="s">
        <v>507</v>
      </c>
      <c r="H31" s="273">
        <v>0.999</v>
      </c>
      <c r="I31" s="170">
        <v>1</v>
      </c>
      <c r="J31" s="270" t="s">
        <v>722</v>
      </c>
      <c r="K31" s="57"/>
    </row>
    <row r="32" spans="1:11" s="13" customFormat="1" ht="120" customHeight="1">
      <c r="A32" s="229" t="s">
        <v>345</v>
      </c>
      <c r="B32" s="168">
        <v>43192</v>
      </c>
      <c r="C32" s="230" t="s">
        <v>429</v>
      </c>
      <c r="D32" s="271">
        <v>9010001022174</v>
      </c>
      <c r="E32" s="272" t="s">
        <v>1</v>
      </c>
      <c r="F32" s="225">
        <v>3020976</v>
      </c>
      <c r="G32" s="274">
        <v>3020976</v>
      </c>
      <c r="H32" s="273">
        <f>ROUNDDOWN(G32/F32,3)</f>
        <v>1</v>
      </c>
      <c r="I32" s="170">
        <v>1</v>
      </c>
      <c r="J32" s="270" t="s">
        <v>721</v>
      </c>
      <c r="K32" s="57"/>
    </row>
    <row r="33" spans="1:11" s="13" customFormat="1" ht="165" customHeight="1">
      <c r="A33" s="229" t="s">
        <v>346</v>
      </c>
      <c r="B33" s="221">
        <v>43192</v>
      </c>
      <c r="C33" s="230" t="s">
        <v>430</v>
      </c>
      <c r="D33" s="271">
        <v>7010401018377</v>
      </c>
      <c r="E33" s="272" t="s">
        <v>1</v>
      </c>
      <c r="F33" s="234">
        <v>13650076</v>
      </c>
      <c r="G33" s="235" t="s">
        <v>508</v>
      </c>
      <c r="H33" s="273">
        <v>1</v>
      </c>
      <c r="I33" s="170">
        <v>1</v>
      </c>
      <c r="J33" s="270" t="s">
        <v>721</v>
      </c>
      <c r="K33" s="57"/>
    </row>
    <row r="34" spans="1:11" s="65" customFormat="1" ht="120" customHeight="1">
      <c r="A34" s="167" t="s">
        <v>347</v>
      </c>
      <c r="B34" s="168">
        <v>43192</v>
      </c>
      <c r="C34" s="167" t="s">
        <v>431</v>
      </c>
      <c r="D34" s="275">
        <v>8011001038442</v>
      </c>
      <c r="E34" s="272" t="s">
        <v>1</v>
      </c>
      <c r="F34" s="234">
        <v>1501701</v>
      </c>
      <c r="G34" s="235">
        <v>1501701</v>
      </c>
      <c r="H34" s="273">
        <f>ROUNDDOWN(G34/F34,3)</f>
        <v>1</v>
      </c>
      <c r="I34" s="170">
        <v>1</v>
      </c>
      <c r="J34" s="270" t="s">
        <v>721</v>
      </c>
      <c r="K34" s="64"/>
    </row>
    <row r="35" spans="1:11" s="13" customFormat="1" ht="120" customHeight="1">
      <c r="A35" s="214" t="s">
        <v>352</v>
      </c>
      <c r="B35" s="265">
        <v>43192</v>
      </c>
      <c r="C35" s="214" t="s">
        <v>435</v>
      </c>
      <c r="D35" s="266">
        <v>8040001045891</v>
      </c>
      <c r="E35" s="272" t="s">
        <v>1</v>
      </c>
      <c r="F35" s="268">
        <v>11016000</v>
      </c>
      <c r="G35" s="268">
        <v>11016000</v>
      </c>
      <c r="H35" s="269">
        <f>ROUNDDOWN(G35/F35,3)</f>
        <v>1</v>
      </c>
      <c r="I35" s="164">
        <v>1</v>
      </c>
      <c r="J35" s="270" t="s">
        <v>736</v>
      </c>
      <c r="K35" s="57"/>
    </row>
    <row r="36" spans="1:11" s="13" customFormat="1" ht="120" customHeight="1">
      <c r="A36" s="229" t="s">
        <v>353</v>
      </c>
      <c r="B36" s="221">
        <v>43192</v>
      </c>
      <c r="C36" s="230" t="s">
        <v>436</v>
      </c>
      <c r="D36" s="271">
        <v>9040001042822</v>
      </c>
      <c r="E36" s="272" t="s">
        <v>1</v>
      </c>
      <c r="F36" s="224">
        <v>3672086</v>
      </c>
      <c r="G36" s="225">
        <v>3672086</v>
      </c>
      <c r="H36" s="273">
        <f>ROUNDDOWN(G36/F36,3)</f>
        <v>1</v>
      </c>
      <c r="I36" s="170">
        <v>1</v>
      </c>
      <c r="J36" s="270" t="s">
        <v>736</v>
      </c>
      <c r="K36" s="57"/>
    </row>
    <row r="37" spans="1:11" s="13" customFormat="1" ht="120" customHeight="1">
      <c r="A37" s="229" t="s">
        <v>369</v>
      </c>
      <c r="B37" s="168">
        <v>43192</v>
      </c>
      <c r="C37" s="230" t="s">
        <v>443</v>
      </c>
      <c r="D37" s="271">
        <v>6010601049702</v>
      </c>
      <c r="E37" s="272" t="s">
        <v>1</v>
      </c>
      <c r="F37" s="225" t="s">
        <v>494</v>
      </c>
      <c r="G37" s="274">
        <v>3290887</v>
      </c>
      <c r="H37" s="273" t="s">
        <v>562</v>
      </c>
      <c r="I37" s="170">
        <v>1</v>
      </c>
      <c r="J37" s="270" t="s">
        <v>736</v>
      </c>
      <c r="K37" s="57"/>
    </row>
    <row r="38" spans="1:11" s="13" customFormat="1" ht="165" customHeight="1">
      <c r="A38" s="229" t="s">
        <v>371</v>
      </c>
      <c r="B38" s="221">
        <v>43192</v>
      </c>
      <c r="C38" s="230" t="s">
        <v>445</v>
      </c>
      <c r="D38" s="271">
        <v>6011001035920</v>
      </c>
      <c r="E38" s="272" t="s">
        <v>1</v>
      </c>
      <c r="F38" s="234" t="s">
        <v>269</v>
      </c>
      <c r="G38" s="235">
        <v>10724400</v>
      </c>
      <c r="H38" s="273" t="s">
        <v>60</v>
      </c>
      <c r="I38" s="170">
        <v>1</v>
      </c>
      <c r="J38" s="270" t="s">
        <v>716</v>
      </c>
      <c r="K38" s="57"/>
    </row>
    <row r="39" spans="1:11" s="65" customFormat="1" ht="120" customHeight="1">
      <c r="A39" s="167" t="s">
        <v>372</v>
      </c>
      <c r="B39" s="168">
        <v>43192</v>
      </c>
      <c r="C39" s="167" t="s">
        <v>446</v>
      </c>
      <c r="D39" s="275">
        <v>5290801002046</v>
      </c>
      <c r="E39" s="272" t="s">
        <v>1</v>
      </c>
      <c r="F39" s="234">
        <v>16934184</v>
      </c>
      <c r="G39" s="235">
        <v>16934184</v>
      </c>
      <c r="H39" s="273">
        <f>ROUNDDOWN(G39/F39,3)</f>
        <v>1</v>
      </c>
      <c r="I39" s="170">
        <v>1</v>
      </c>
      <c r="J39" s="270" t="s">
        <v>716</v>
      </c>
      <c r="K39" s="64"/>
    </row>
    <row r="40" spans="1:11" s="13" customFormat="1" ht="120" customHeight="1">
      <c r="A40" s="214" t="s">
        <v>373</v>
      </c>
      <c r="B40" s="265">
        <v>43192</v>
      </c>
      <c r="C40" s="214" t="s">
        <v>447</v>
      </c>
      <c r="D40" s="266">
        <v>2011101056358</v>
      </c>
      <c r="E40" s="272" t="s">
        <v>1</v>
      </c>
      <c r="F40" s="268" t="s">
        <v>269</v>
      </c>
      <c r="G40" s="268">
        <v>2185380</v>
      </c>
      <c r="H40" s="269" t="s">
        <v>567</v>
      </c>
      <c r="I40" s="164">
        <v>1</v>
      </c>
      <c r="J40" s="270" t="s">
        <v>716</v>
      </c>
      <c r="K40" s="57"/>
    </row>
    <row r="41" spans="1:11" s="13" customFormat="1" ht="120" customHeight="1">
      <c r="A41" s="229" t="s">
        <v>374</v>
      </c>
      <c r="B41" s="221">
        <v>43192</v>
      </c>
      <c r="C41" s="230" t="s">
        <v>448</v>
      </c>
      <c r="D41" s="271">
        <v>9011101031552</v>
      </c>
      <c r="E41" s="272" t="s">
        <v>1</v>
      </c>
      <c r="F41" s="224" t="s">
        <v>269</v>
      </c>
      <c r="G41" s="225">
        <v>14732928</v>
      </c>
      <c r="H41" s="273" t="s">
        <v>567</v>
      </c>
      <c r="I41" s="170">
        <v>1</v>
      </c>
      <c r="J41" s="270" t="s">
        <v>716</v>
      </c>
      <c r="K41" s="57"/>
    </row>
    <row r="42" spans="1:11" s="13" customFormat="1" ht="120" customHeight="1">
      <c r="A42" s="229" t="s">
        <v>375</v>
      </c>
      <c r="B42" s="168">
        <v>43192</v>
      </c>
      <c r="C42" s="230" t="s">
        <v>449</v>
      </c>
      <c r="D42" s="271">
        <v>6010001068278</v>
      </c>
      <c r="E42" s="272" t="s">
        <v>1</v>
      </c>
      <c r="F42" s="225">
        <v>18057060</v>
      </c>
      <c r="G42" s="274">
        <v>18057060</v>
      </c>
      <c r="H42" s="273">
        <f aca="true" t="shared" si="0" ref="H42:H49">ROUNDDOWN(G42/F42,3)</f>
        <v>1</v>
      </c>
      <c r="I42" s="170">
        <v>1</v>
      </c>
      <c r="J42" s="270" t="s">
        <v>716</v>
      </c>
      <c r="K42" s="57"/>
    </row>
    <row r="43" spans="1:11" s="13" customFormat="1" ht="165" customHeight="1">
      <c r="A43" s="229" t="s">
        <v>376</v>
      </c>
      <c r="B43" s="221">
        <v>43192</v>
      </c>
      <c r="C43" s="230" t="s">
        <v>449</v>
      </c>
      <c r="D43" s="271">
        <v>6010001068278</v>
      </c>
      <c r="E43" s="272" t="s">
        <v>1</v>
      </c>
      <c r="F43" s="234">
        <v>8561700</v>
      </c>
      <c r="G43" s="235">
        <v>8561700</v>
      </c>
      <c r="H43" s="273">
        <f t="shared" si="0"/>
        <v>1</v>
      </c>
      <c r="I43" s="170">
        <v>1</v>
      </c>
      <c r="J43" s="270" t="s">
        <v>716</v>
      </c>
      <c r="K43" s="57"/>
    </row>
    <row r="44" spans="1:11" s="65" customFormat="1" ht="120" customHeight="1">
      <c r="A44" s="167" t="s">
        <v>377</v>
      </c>
      <c r="B44" s="168">
        <v>43192</v>
      </c>
      <c r="C44" s="167" t="s">
        <v>450</v>
      </c>
      <c r="D44" s="275">
        <v>4010701000913</v>
      </c>
      <c r="E44" s="272" t="s">
        <v>1</v>
      </c>
      <c r="F44" s="234">
        <v>26271000</v>
      </c>
      <c r="G44" s="235">
        <v>26271000</v>
      </c>
      <c r="H44" s="273">
        <f t="shared" si="0"/>
        <v>1</v>
      </c>
      <c r="I44" s="170">
        <v>1</v>
      </c>
      <c r="J44" s="270" t="s">
        <v>716</v>
      </c>
      <c r="K44" s="64"/>
    </row>
    <row r="45" spans="1:11" s="13" customFormat="1" ht="165" customHeight="1">
      <c r="A45" s="229" t="s">
        <v>378</v>
      </c>
      <c r="B45" s="221">
        <v>43192</v>
      </c>
      <c r="C45" s="230" t="s">
        <v>451</v>
      </c>
      <c r="D45" s="271">
        <v>9130001005893</v>
      </c>
      <c r="E45" s="272" t="s">
        <v>1</v>
      </c>
      <c r="F45" s="234">
        <v>3780000</v>
      </c>
      <c r="G45" s="235">
        <v>3780000</v>
      </c>
      <c r="H45" s="273">
        <f t="shared" si="0"/>
        <v>1</v>
      </c>
      <c r="I45" s="170">
        <v>1</v>
      </c>
      <c r="J45" s="270" t="s">
        <v>716</v>
      </c>
      <c r="K45" s="57"/>
    </row>
    <row r="46" spans="1:11" s="65" customFormat="1" ht="120" customHeight="1">
      <c r="A46" s="167" t="s">
        <v>383</v>
      </c>
      <c r="B46" s="168">
        <v>43203</v>
      </c>
      <c r="C46" s="167" t="s">
        <v>456</v>
      </c>
      <c r="D46" s="275">
        <v>7010001064648</v>
      </c>
      <c r="E46" s="272" t="s">
        <v>1</v>
      </c>
      <c r="F46" s="234">
        <v>6180186</v>
      </c>
      <c r="G46" s="235">
        <v>6088824</v>
      </c>
      <c r="H46" s="273">
        <f t="shared" si="0"/>
        <v>0.985</v>
      </c>
      <c r="I46" s="170">
        <v>1</v>
      </c>
      <c r="J46" s="270" t="s">
        <v>724</v>
      </c>
      <c r="K46" s="64"/>
    </row>
    <row r="47" spans="1:11" s="65" customFormat="1" ht="120" customHeight="1">
      <c r="A47" s="167" t="s">
        <v>590</v>
      </c>
      <c r="B47" s="168">
        <v>43221</v>
      </c>
      <c r="C47" s="167" t="s">
        <v>456</v>
      </c>
      <c r="D47" s="275">
        <v>7010001064648</v>
      </c>
      <c r="E47" s="272" t="s">
        <v>1</v>
      </c>
      <c r="F47" s="234">
        <v>1767282</v>
      </c>
      <c r="G47" s="235">
        <v>1746360</v>
      </c>
      <c r="H47" s="273">
        <f t="shared" si="0"/>
        <v>0.988</v>
      </c>
      <c r="I47" s="170">
        <v>1</v>
      </c>
      <c r="J47" s="270" t="s">
        <v>726</v>
      </c>
      <c r="K47" s="64"/>
    </row>
    <row r="48" spans="1:11" s="65" customFormat="1" ht="120" customHeight="1">
      <c r="A48" s="167" t="s">
        <v>592</v>
      </c>
      <c r="B48" s="168">
        <v>43250</v>
      </c>
      <c r="C48" s="167" t="s">
        <v>456</v>
      </c>
      <c r="D48" s="275">
        <v>7010001064648</v>
      </c>
      <c r="E48" s="272" t="s">
        <v>1</v>
      </c>
      <c r="F48" s="234" t="s">
        <v>269</v>
      </c>
      <c r="G48" s="235">
        <v>3780000</v>
      </c>
      <c r="H48" s="273" t="s">
        <v>60</v>
      </c>
      <c r="I48" s="170">
        <v>1</v>
      </c>
      <c r="J48" s="270" t="s">
        <v>725</v>
      </c>
      <c r="K48" s="64"/>
    </row>
    <row r="49" spans="1:11" s="65" customFormat="1" ht="120" customHeight="1">
      <c r="A49" s="167" t="s">
        <v>696</v>
      </c>
      <c r="B49" s="162">
        <v>43251</v>
      </c>
      <c r="C49" s="167" t="s">
        <v>599</v>
      </c>
      <c r="D49" s="275">
        <v>9020001071492</v>
      </c>
      <c r="E49" s="272" t="s">
        <v>64</v>
      </c>
      <c r="F49" s="234">
        <v>14773612</v>
      </c>
      <c r="G49" s="235">
        <v>14580000</v>
      </c>
      <c r="H49" s="273">
        <f t="shared" si="0"/>
        <v>0.986</v>
      </c>
      <c r="I49" s="170">
        <v>1</v>
      </c>
      <c r="J49" s="270" t="s">
        <v>730</v>
      </c>
      <c r="K49" s="64"/>
    </row>
    <row r="50" spans="1:11" s="65" customFormat="1" ht="120" customHeight="1">
      <c r="A50" s="167" t="s">
        <v>698</v>
      </c>
      <c r="B50" s="162">
        <v>43251</v>
      </c>
      <c r="C50" s="167" t="s">
        <v>699</v>
      </c>
      <c r="D50" s="275">
        <v>5390001009220</v>
      </c>
      <c r="E50" s="272" t="s">
        <v>64</v>
      </c>
      <c r="F50" s="234">
        <v>7918560</v>
      </c>
      <c r="G50" s="235">
        <v>7918560</v>
      </c>
      <c r="H50" s="273">
        <f>ROUNDDOWN(G50/F50,3)</f>
        <v>1</v>
      </c>
      <c r="I50" s="170">
        <v>1</v>
      </c>
      <c r="J50" s="270" t="s">
        <v>716</v>
      </c>
      <c r="K50" s="64"/>
    </row>
    <row r="51" spans="1:11" s="65" customFormat="1" ht="120" customHeight="1">
      <c r="A51" s="167" t="s">
        <v>705</v>
      </c>
      <c r="B51" s="168">
        <v>43263</v>
      </c>
      <c r="C51" s="167" t="s">
        <v>706</v>
      </c>
      <c r="D51" s="275">
        <v>3160001009212</v>
      </c>
      <c r="E51" s="272" t="s">
        <v>64</v>
      </c>
      <c r="F51" s="234">
        <v>25687156</v>
      </c>
      <c r="G51" s="235">
        <v>24840000</v>
      </c>
      <c r="H51" s="273">
        <f>ROUNDDOWN(G51/F51,3)</f>
        <v>0.967</v>
      </c>
      <c r="I51" s="170">
        <v>1</v>
      </c>
      <c r="J51" s="270" t="s">
        <v>736</v>
      </c>
      <c r="K51" s="64"/>
    </row>
    <row r="52" spans="1:11" s="65" customFormat="1" ht="120" customHeight="1">
      <c r="A52" s="167" t="s">
        <v>625</v>
      </c>
      <c r="B52" s="162">
        <v>43257</v>
      </c>
      <c r="C52" s="167" t="s">
        <v>636</v>
      </c>
      <c r="D52" s="275">
        <v>7010605000585</v>
      </c>
      <c r="E52" s="272" t="s">
        <v>64</v>
      </c>
      <c r="F52" s="234" t="s">
        <v>658</v>
      </c>
      <c r="G52" s="235" t="s">
        <v>659</v>
      </c>
      <c r="H52" s="273" t="s">
        <v>661</v>
      </c>
      <c r="I52" s="170">
        <v>1</v>
      </c>
      <c r="J52" s="270" t="s">
        <v>731</v>
      </c>
      <c r="K52" s="64"/>
    </row>
    <row r="53" spans="1:11" s="65" customFormat="1" ht="120" customHeight="1">
      <c r="A53" s="167" t="s">
        <v>621</v>
      </c>
      <c r="B53" s="168">
        <v>43266</v>
      </c>
      <c r="C53" s="167" t="s">
        <v>639</v>
      </c>
      <c r="D53" s="275" t="s">
        <v>647</v>
      </c>
      <c r="E53" s="272" t="s">
        <v>64</v>
      </c>
      <c r="F53" s="234" t="s">
        <v>269</v>
      </c>
      <c r="G53" s="235">
        <v>41256000</v>
      </c>
      <c r="H53" s="273" t="s">
        <v>62</v>
      </c>
      <c r="I53" s="170">
        <v>1</v>
      </c>
      <c r="J53" s="270" t="s">
        <v>727</v>
      </c>
      <c r="K53" s="64"/>
    </row>
    <row r="54" spans="1:11" s="65" customFormat="1" ht="120" customHeight="1">
      <c r="A54" s="167" t="s">
        <v>620</v>
      </c>
      <c r="B54" s="162">
        <v>43269</v>
      </c>
      <c r="C54" s="167" t="s">
        <v>177</v>
      </c>
      <c r="D54" s="275">
        <v>3010401035434</v>
      </c>
      <c r="E54" s="272" t="s">
        <v>64</v>
      </c>
      <c r="F54" s="234" t="s">
        <v>269</v>
      </c>
      <c r="G54" s="235">
        <v>71712000</v>
      </c>
      <c r="H54" s="273" t="s">
        <v>62</v>
      </c>
      <c r="I54" s="170">
        <v>1</v>
      </c>
      <c r="J54" s="270" t="s">
        <v>716</v>
      </c>
      <c r="K54" s="64"/>
    </row>
    <row r="55" spans="1:11" s="65" customFormat="1" ht="120" customHeight="1">
      <c r="A55" s="167" t="s">
        <v>619</v>
      </c>
      <c r="B55" s="168">
        <v>43269</v>
      </c>
      <c r="C55" s="167" t="s">
        <v>177</v>
      </c>
      <c r="D55" s="275">
        <v>3010401035434</v>
      </c>
      <c r="E55" s="272" t="s">
        <v>650</v>
      </c>
      <c r="F55" s="234" t="s">
        <v>269</v>
      </c>
      <c r="G55" s="235">
        <v>49997856</v>
      </c>
      <c r="H55" s="273" t="s">
        <v>62</v>
      </c>
      <c r="I55" s="170">
        <v>1</v>
      </c>
      <c r="J55" s="270" t="s">
        <v>716</v>
      </c>
      <c r="K55" s="64"/>
    </row>
    <row r="56" spans="1:11" s="65" customFormat="1" ht="120" customHeight="1">
      <c r="A56" s="167" t="s">
        <v>613</v>
      </c>
      <c r="B56" s="162">
        <v>43273</v>
      </c>
      <c r="C56" s="167" t="s">
        <v>641</v>
      </c>
      <c r="D56" s="275">
        <v>8010501016536</v>
      </c>
      <c r="E56" s="272" t="s">
        <v>650</v>
      </c>
      <c r="F56" s="234" t="s">
        <v>269</v>
      </c>
      <c r="G56" s="235">
        <v>294840000</v>
      </c>
      <c r="H56" s="273" t="s">
        <v>62</v>
      </c>
      <c r="I56" s="170">
        <v>1</v>
      </c>
      <c r="J56" s="270" t="s">
        <v>728</v>
      </c>
      <c r="K56" s="64"/>
    </row>
    <row r="57" spans="1:11" s="65" customFormat="1" ht="120" customHeight="1">
      <c r="A57" s="167" t="s">
        <v>614</v>
      </c>
      <c r="B57" s="168">
        <v>43273</v>
      </c>
      <c r="C57" s="167" t="s">
        <v>642</v>
      </c>
      <c r="D57" s="275">
        <v>3010001129215</v>
      </c>
      <c r="E57" s="272" t="s">
        <v>651</v>
      </c>
      <c r="F57" s="234">
        <v>33006321</v>
      </c>
      <c r="G57" s="235" t="s">
        <v>666</v>
      </c>
      <c r="H57" s="273">
        <v>0.965</v>
      </c>
      <c r="I57" s="170">
        <v>1</v>
      </c>
      <c r="J57" s="270" t="s">
        <v>716</v>
      </c>
      <c r="K57" s="64"/>
    </row>
    <row r="58" spans="1:11" s="65" customFormat="1" ht="120" customHeight="1">
      <c r="A58" s="167" t="s">
        <v>629</v>
      </c>
      <c r="B58" s="162">
        <v>43278</v>
      </c>
      <c r="C58" s="167" t="s">
        <v>645</v>
      </c>
      <c r="D58" s="275" t="s">
        <v>648</v>
      </c>
      <c r="E58" s="272" t="s">
        <v>651</v>
      </c>
      <c r="F58" s="234" t="s">
        <v>269</v>
      </c>
      <c r="G58" s="235">
        <v>92988000</v>
      </c>
      <c r="H58" s="273" t="s">
        <v>62</v>
      </c>
      <c r="I58" s="170">
        <v>1</v>
      </c>
      <c r="J58" s="270" t="s">
        <v>729</v>
      </c>
      <c r="K58" s="64"/>
    </row>
    <row r="59" spans="1:11" s="65" customFormat="1" ht="120" customHeight="1">
      <c r="A59" s="167" t="s">
        <v>669</v>
      </c>
      <c r="B59" s="168">
        <v>43264</v>
      </c>
      <c r="C59" s="167" t="s">
        <v>422</v>
      </c>
      <c r="D59" s="275">
        <v>4010701000913</v>
      </c>
      <c r="E59" s="272" t="s">
        <v>1</v>
      </c>
      <c r="F59" s="234" t="s">
        <v>269</v>
      </c>
      <c r="G59" s="235">
        <v>4514400</v>
      </c>
      <c r="H59" s="273" t="s">
        <v>60</v>
      </c>
      <c r="I59" s="170">
        <v>1</v>
      </c>
      <c r="J59" s="270" t="s">
        <v>723</v>
      </c>
      <c r="K59" s="64"/>
    </row>
    <row r="60" spans="1:11" s="65" customFormat="1" ht="120" customHeight="1">
      <c r="A60" s="167" t="s">
        <v>672</v>
      </c>
      <c r="B60" s="168">
        <v>43276</v>
      </c>
      <c r="C60" s="167" t="s">
        <v>678</v>
      </c>
      <c r="D60" s="275">
        <v>5700150015680</v>
      </c>
      <c r="E60" s="272" t="s">
        <v>1</v>
      </c>
      <c r="F60" s="234">
        <v>41424480</v>
      </c>
      <c r="G60" s="235">
        <v>41424480</v>
      </c>
      <c r="H60" s="273">
        <f>ROUNDDOWN(G60/F60,3)</f>
        <v>1</v>
      </c>
      <c r="I60" s="170">
        <v>1</v>
      </c>
      <c r="J60" s="270" t="s">
        <v>730</v>
      </c>
      <c r="K60" s="64"/>
    </row>
    <row r="61" spans="9:10" ht="13.5">
      <c r="I61" s="21"/>
      <c r="J61" s="22"/>
    </row>
    <row r="62" spans="9:10" ht="13.5">
      <c r="I62" s="21"/>
      <c r="J62" s="22"/>
    </row>
    <row r="63" spans="9:10" ht="13.5">
      <c r="I63" s="21"/>
      <c r="J63" s="22"/>
    </row>
    <row r="64" spans="9:10" ht="13.5">
      <c r="I64" s="21"/>
      <c r="J64" s="22"/>
    </row>
    <row r="65" spans="9:10" ht="13.5">
      <c r="I65" s="21"/>
      <c r="J65" s="22"/>
    </row>
    <row r="66" spans="9:10" ht="13.5">
      <c r="I66" s="21"/>
      <c r="J66" s="22"/>
    </row>
    <row r="67" spans="9:10" ht="13.5">
      <c r="I67" s="21"/>
      <c r="J67" s="22"/>
    </row>
    <row r="68" spans="9:10" ht="13.5">
      <c r="I68" s="21"/>
      <c r="J68" s="22"/>
    </row>
    <row r="69" spans="9:10" ht="13.5">
      <c r="I69" s="21"/>
      <c r="J69" s="22"/>
    </row>
    <row r="70" spans="9:10" ht="13.5">
      <c r="I70" s="21"/>
      <c r="J70" s="22"/>
    </row>
    <row r="71" spans="9:10" ht="13.5">
      <c r="I71" s="21"/>
      <c r="J71" s="22"/>
    </row>
    <row r="72" spans="9:10" ht="13.5">
      <c r="I72" s="21"/>
      <c r="J72" s="22"/>
    </row>
    <row r="73" spans="9:10" ht="13.5">
      <c r="I73" s="21"/>
      <c r="J73" s="22"/>
    </row>
    <row r="74" spans="9:10" ht="13.5">
      <c r="I74" s="21"/>
      <c r="J74" s="22"/>
    </row>
    <row r="75" spans="9:10" ht="13.5">
      <c r="I75" s="21"/>
      <c r="J75" s="22"/>
    </row>
    <row r="76" spans="9:10" ht="13.5">
      <c r="I76" s="21"/>
      <c r="J76" s="22"/>
    </row>
    <row r="77" spans="9:10" ht="13.5">
      <c r="I77" s="21"/>
      <c r="J77" s="22"/>
    </row>
    <row r="78" spans="9:10" ht="13.5">
      <c r="I78" s="21"/>
      <c r="J78" s="22"/>
    </row>
    <row r="79" spans="9:10" ht="13.5">
      <c r="I79" s="21"/>
      <c r="J79" s="22"/>
    </row>
    <row r="80" spans="9:10" ht="13.5">
      <c r="I80" s="21"/>
      <c r="J80" s="22"/>
    </row>
    <row r="81" spans="9:10" ht="13.5">
      <c r="I81" s="21"/>
      <c r="J81" s="22"/>
    </row>
    <row r="82" spans="9:10" ht="13.5">
      <c r="I82" s="21"/>
      <c r="J82" s="22"/>
    </row>
    <row r="83" spans="9:10" ht="13.5">
      <c r="I83" s="21"/>
      <c r="J83" s="22"/>
    </row>
    <row r="84" spans="9:10" ht="13.5">
      <c r="I84" s="21"/>
      <c r="J84" s="22"/>
    </row>
    <row r="85" spans="9:10" ht="13.5">
      <c r="I85" s="21"/>
      <c r="J85" s="22"/>
    </row>
    <row r="86" spans="9:10" ht="13.5">
      <c r="I86" s="21"/>
      <c r="J86" s="22"/>
    </row>
    <row r="87" spans="9:10" ht="13.5">
      <c r="I87" s="21"/>
      <c r="J87" s="22"/>
    </row>
    <row r="88" spans="9:10" ht="13.5">
      <c r="I88" s="21"/>
      <c r="J88" s="22"/>
    </row>
    <row r="89" spans="9:10" ht="13.5">
      <c r="I89" s="21"/>
      <c r="J89" s="22"/>
    </row>
    <row r="90" spans="9:10" ht="13.5">
      <c r="I90" s="21"/>
      <c r="J90" s="22"/>
    </row>
    <row r="91" spans="9:10" ht="13.5">
      <c r="I91" s="21"/>
      <c r="J91" s="22"/>
    </row>
    <row r="92" spans="9:10" ht="13.5">
      <c r="I92" s="21"/>
      <c r="J92" s="22"/>
    </row>
    <row r="93" spans="9:10" ht="13.5">
      <c r="I93" s="21"/>
      <c r="J93" s="22"/>
    </row>
    <row r="94" spans="9:10" ht="13.5">
      <c r="I94" s="21"/>
      <c r="J94" s="22"/>
    </row>
    <row r="95" spans="9:10" ht="13.5">
      <c r="I95" s="21"/>
      <c r="J95" s="22"/>
    </row>
    <row r="96" spans="9:10" ht="13.5">
      <c r="I96" s="21"/>
      <c r="J96" s="22"/>
    </row>
    <row r="97" spans="9:10" ht="13.5">
      <c r="I97" s="21"/>
      <c r="J97" s="22"/>
    </row>
    <row r="98" spans="9:10" ht="13.5">
      <c r="I98" s="21"/>
      <c r="J98" s="22"/>
    </row>
    <row r="99" spans="9:10" ht="13.5">
      <c r="I99" s="21"/>
      <c r="J99" s="22"/>
    </row>
    <row r="100" spans="9:10" ht="13.5">
      <c r="I100" s="21"/>
      <c r="J100" s="22"/>
    </row>
    <row r="101" spans="9:10" ht="13.5">
      <c r="I101" s="21"/>
      <c r="J101" s="22"/>
    </row>
    <row r="102" spans="9:10" ht="13.5">
      <c r="I102" s="21"/>
      <c r="J102" s="22"/>
    </row>
    <row r="103" spans="9:10" ht="13.5">
      <c r="I103" s="21"/>
      <c r="J103" s="22"/>
    </row>
    <row r="104" spans="9:10" ht="13.5">
      <c r="I104" s="21"/>
      <c r="J104" s="22"/>
    </row>
  </sheetData>
  <sheetProtection/>
  <autoFilter ref="A4:J60">
    <sortState ref="A5:J104">
      <sortCondition sortBy="value" ref="B5:B104"/>
    </sortState>
  </autoFilter>
  <mergeCells count="3">
    <mergeCell ref="A2:J2"/>
    <mergeCell ref="A3:B3"/>
    <mergeCell ref="F3:J3"/>
  </mergeCells>
  <dataValidations count="5">
    <dataValidation type="date" allowBlank="1" showInputMessage="1" showErrorMessage="1" prompt="平成24年4月1日の形式で入力する。" sqref="B7 B9 B12 B14 B17 B19 B22 B24 B27 B29 B32 B34 B37 B39 B42 B44 B46:B48">
      <formula1>41000</formula1>
      <formula2>41364</formula2>
    </dataValidation>
    <dataValidation allowBlank="1" showInputMessage="1" showErrorMessage="1" promptTitle="入力方法" prompt="半角数字で入力して下さい。" errorTitle="参考" error="半角数字で入力して下さい。" imeMode="halfAlpha" sqref="G5 G7:G10 G12:G15 G17:G20 G22:G25 G27:G30 G32:G35 G37:G40 G42:G60"/>
    <dataValidation errorStyle="information" type="date" allowBlank="1" showInputMessage="1" showErrorMessage="1" prompt="平成27年4月1日の形式で入力する。" sqref="B6 B8 B11 B13 B16 B18 B21 B23 B26 B28 B31 B33 B36 B38 B41 B43 B45">
      <formula1>42826</formula1>
      <formula2>43190</formula2>
    </dataValidation>
    <dataValidation allowBlank="1" showInputMessage="1" sqref="G6 G11 G16 G21 G26 G31 G36 G41"/>
    <dataValidation errorStyle="information" type="date" allowBlank="1" showInputMessage="1" showErrorMessage="1" prompt="平成30年4月1日の形式で入力する。" sqref="B51 B53 B55 B57 B59:B60">
      <formula1>43191</formula1>
      <formula2>43555</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57" r:id="rId1"/>
  <headerFooter alignWithMargins="0">
    <oddFooter>&amp;C東京-別記様式6（&amp;P/&amp;N）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13"/>
  <sheetViews>
    <sheetView view="pageBreakPreview" zoomScaleSheetLayoutView="100" workbookViewId="0" topLeftCell="A1">
      <selection activeCell="H28" sqref="H28"/>
    </sheetView>
  </sheetViews>
  <sheetFormatPr defaultColWidth="9.00390625" defaultRowHeight="13.5"/>
  <cols>
    <col min="1" max="1" width="23.875" style="11" customWidth="1"/>
    <col min="2" max="2" width="23.75390625" style="68" customWidth="1"/>
    <col min="3" max="3" width="17.375" style="11" customWidth="1"/>
    <col min="4" max="4" width="23.125" style="11" customWidth="1"/>
    <col min="5" max="5" width="18.625" style="11" customWidth="1"/>
    <col min="6" max="6" width="17.375" style="11" customWidth="1"/>
    <col min="7" max="7" width="14.625" style="68" customWidth="1"/>
    <col min="8" max="8" width="14.625" style="11" customWidth="1"/>
    <col min="9" max="10" width="6.50390625" style="11" bestFit="1" customWidth="1"/>
    <col min="11" max="11" width="9.75390625" style="11" customWidth="1"/>
    <col min="12" max="16384" width="9.00390625" style="11" customWidth="1"/>
  </cols>
  <sheetData>
    <row r="1" ht="13.5">
      <c r="A1" s="10" t="s">
        <v>23</v>
      </c>
    </row>
    <row r="2" spans="1:11" ht="13.5">
      <c r="A2" s="285" t="s">
        <v>24</v>
      </c>
      <c r="B2" s="285"/>
      <c r="C2" s="285"/>
      <c r="D2" s="285"/>
      <c r="E2" s="285"/>
      <c r="F2" s="285"/>
      <c r="G2" s="285"/>
      <c r="H2" s="285"/>
      <c r="I2" s="285"/>
      <c r="J2" s="285"/>
      <c r="K2" s="285"/>
    </row>
    <row r="4" spans="1:11" ht="21" customHeight="1">
      <c r="A4" s="10" t="s">
        <v>741</v>
      </c>
      <c r="F4" s="316" t="str">
        <f>'横浜総括表（様式１）'!F3:I3</f>
        <v>（審議対象期間　平成30年4月1日～平成30年6月30日）</v>
      </c>
      <c r="G4" s="316"/>
      <c r="H4" s="316"/>
      <c r="I4" s="316"/>
      <c r="J4" s="316"/>
      <c r="K4" s="316"/>
    </row>
    <row r="5" spans="1:11" s="13" customFormat="1" ht="47.25" customHeight="1">
      <c r="A5" s="41" t="s">
        <v>25</v>
      </c>
      <c r="B5" s="41" t="s">
        <v>2</v>
      </c>
      <c r="C5" s="41" t="s">
        <v>5</v>
      </c>
      <c r="D5" s="41" t="s">
        <v>7</v>
      </c>
      <c r="E5" s="41" t="s">
        <v>59</v>
      </c>
      <c r="F5" s="41" t="s">
        <v>10</v>
      </c>
      <c r="G5" s="41" t="s">
        <v>8</v>
      </c>
      <c r="H5" s="41" t="s">
        <v>3</v>
      </c>
      <c r="I5" s="41" t="s">
        <v>9</v>
      </c>
      <c r="J5" s="41" t="s">
        <v>55</v>
      </c>
      <c r="K5" s="41" t="s">
        <v>4</v>
      </c>
    </row>
    <row r="6" spans="1:11" s="13" customFormat="1" ht="90" customHeight="1">
      <c r="A6" s="74"/>
      <c r="B6" s="75"/>
      <c r="C6" s="76"/>
      <c r="D6" s="75"/>
      <c r="E6" s="77"/>
      <c r="F6" s="78"/>
      <c r="G6" s="79"/>
      <c r="H6" s="79"/>
      <c r="I6" s="80"/>
      <c r="J6" s="81"/>
      <c r="K6" s="44"/>
    </row>
    <row r="7" spans="1:11" s="29" customFormat="1" ht="61.5" customHeight="1" hidden="1">
      <c r="A7" s="82"/>
      <c r="B7" s="58"/>
      <c r="C7" s="83"/>
      <c r="D7" s="82"/>
      <c r="E7" s="82"/>
      <c r="F7" s="82"/>
      <c r="G7" s="58"/>
      <c r="H7" s="83"/>
      <c r="I7" s="83"/>
      <c r="J7" s="84"/>
      <c r="K7" s="82"/>
    </row>
    <row r="8" spans="1:11" s="29" customFormat="1" ht="61.5" customHeight="1" hidden="1">
      <c r="A8" s="82"/>
      <c r="B8" s="58"/>
      <c r="C8" s="83"/>
      <c r="D8" s="82"/>
      <c r="E8" s="82"/>
      <c r="F8" s="82"/>
      <c r="G8" s="58"/>
      <c r="H8" s="83"/>
      <c r="I8" s="83"/>
      <c r="J8" s="84"/>
      <c r="K8" s="82"/>
    </row>
    <row r="9" spans="1:11" s="29" customFormat="1" ht="61.5" customHeight="1" hidden="1">
      <c r="A9" s="82"/>
      <c r="B9" s="58"/>
      <c r="C9" s="83"/>
      <c r="D9" s="82"/>
      <c r="E9" s="82"/>
      <c r="F9" s="82"/>
      <c r="G9" s="58"/>
      <c r="H9" s="83"/>
      <c r="I9" s="83"/>
      <c r="J9" s="84"/>
      <c r="K9" s="82"/>
    </row>
    <row r="10" spans="1:11" s="29" customFormat="1" ht="61.5" customHeight="1" hidden="1">
      <c r="A10" s="82"/>
      <c r="B10" s="58"/>
      <c r="C10" s="83"/>
      <c r="D10" s="82"/>
      <c r="E10" s="82"/>
      <c r="F10" s="82"/>
      <c r="G10" s="58"/>
      <c r="H10" s="83"/>
      <c r="I10" s="83"/>
      <c r="J10" s="84"/>
      <c r="K10" s="82"/>
    </row>
    <row r="11" ht="9.75" customHeight="1"/>
    <row r="12" spans="1:11" ht="13.5">
      <c r="A12" s="307" t="s">
        <v>13</v>
      </c>
      <c r="B12" s="307"/>
      <c r="C12" s="307"/>
      <c r="D12" s="307"/>
      <c r="E12" s="307"/>
      <c r="F12" s="307"/>
      <c r="G12" s="307"/>
      <c r="H12" s="307"/>
      <c r="I12" s="307"/>
      <c r="J12" s="307"/>
      <c r="K12" s="307"/>
    </row>
    <row r="13" spans="1:11" ht="13.5">
      <c r="A13" s="14" t="s">
        <v>12</v>
      </c>
      <c r="B13" s="15"/>
      <c r="C13" s="14"/>
      <c r="D13" s="14"/>
      <c r="E13" s="14"/>
      <c r="F13" s="14"/>
      <c r="G13" s="15"/>
      <c r="H13" s="14"/>
      <c r="I13" s="14"/>
      <c r="J13" s="14"/>
      <c r="K13" s="14"/>
    </row>
  </sheetData>
  <sheetProtection/>
  <mergeCells count="3">
    <mergeCell ref="A2:K2"/>
    <mergeCell ref="F4:K4"/>
    <mergeCell ref="A12:K12"/>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2"/>
  <headerFooter alignWithMargins="0">
    <oddFooter>&amp;C横浜-別記様式2（&amp;P/&amp;N）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2018-08-27T04:42:28Z</cp:lastPrinted>
  <dcterms:created xsi:type="dcterms:W3CDTF">2005-02-04T02:27:22Z</dcterms:created>
  <dcterms:modified xsi:type="dcterms:W3CDTF">2019-05-15T03:08:49Z</dcterms:modified>
  <cp:category/>
  <cp:version/>
  <cp:contentType/>
  <cp:contentStatus/>
</cp:coreProperties>
</file>