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tabRatio="844" activeTab="0"/>
  </bookViews>
  <sheets>
    <sheet name="東京・横浜総括表（様式１）" sheetId="1" r:id="rId1"/>
    <sheet name="東京総括表（様式１）" sheetId="2" r:id="rId2"/>
    <sheet name="東京別記様式 2（競争入札（公共工事））" sheetId="3" r:id="rId3"/>
    <sheet name="東京別記様式 3（随意契約（公共工事））" sheetId="4" r:id="rId4"/>
    <sheet name="東京別記様式 4（競争入札（物品役務等））" sheetId="5" r:id="rId5"/>
    <sheet name="東京別記様式 5（随意契約（物品役務等））" sheetId="6" r:id="rId6"/>
    <sheet name="東京別記様式 6（応札（応募）業者数1者関連）" sheetId="7" r:id="rId7"/>
    <sheet name="横浜総括表（様式１）"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0" hidden="1">'横浜別記様式 4（競争入札（物品役務等））'!$A$5:$L$13</definedName>
    <definedName name="_xlnm._FilterDatabase" localSheetId="11" hidden="1">'横浜別記様式 5（随意契約（物品役務等））'!$A$5:$N$6</definedName>
    <definedName name="_xlnm._FilterDatabase" localSheetId="12" hidden="1">'横浜別記様式 6（応札（応募）業者数1者関連）'!$A$4:$K$24</definedName>
    <definedName name="_xlfn.COUNTIFS" hidden="1">#NAME?</definedName>
    <definedName name="_xlfn.IFERROR" hidden="1">#NAME?</definedName>
    <definedName name="OLE_LINK1" localSheetId="7">'横浜総括表（様式１）'!$F$9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2（競争入札（公共工事））'!$A$1:$K$12</definedName>
    <definedName name="_xlnm.Print_Area" localSheetId="9">'横浜別記様式 3（随意契約（公共工事））'!$A$1:$L$13</definedName>
    <definedName name="_xlnm.Print_Area" localSheetId="10">'横浜別記様式 4（競争入札（物品役務等））'!$A$1:$K$16</definedName>
    <definedName name="_xlnm.Print_Area" localSheetId="11">'横浜別記様式 5（随意契約（物品役務等））'!$A$1:$L$11</definedName>
    <definedName name="_xlnm.Print_Area" localSheetId="12">'横浜別記様式 6（応札（応募）業者数1者関連）'!$A$1:$J$8</definedName>
    <definedName name="_xlnm.Print_Area" localSheetId="2">'東京別記様式 2（競争入札（公共工事））'!$A$1:$K$9</definedName>
    <definedName name="_xlnm.Print_Area" localSheetId="3">'東京別記様式 3（随意契約（公共工事））'!$A$1:$L$12</definedName>
    <definedName name="_xlnm.Print_Area" localSheetId="4">'東京別記様式 4（競争入札（物品役務等））'!$A$1:$K$35</definedName>
    <definedName name="_xlnm.Print_Area" localSheetId="5">'東京別記様式 5（随意契約（物品役務等））'!$A$1:$L$54</definedName>
    <definedName name="_xlnm.Print_Area" localSheetId="6">'東京別記様式 6（応札（応募）業者数1者関連）'!$A$1:$J$15</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4">'東京別記様式 4（競争入札（物品役務等））'!$1:$5</definedName>
    <definedName name="_xlnm.Print_Titles" localSheetId="5">'東京別記様式 5（随意契約（物品役務等））'!$1:$5</definedName>
    <definedName name="_xlnm.Print_Titles" localSheetId="6">'東京別記様式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<sst xmlns="http://schemas.openxmlformats.org/spreadsheetml/2006/main" count="796" uniqueCount="253">
  <si>
    <t xml:space="preserve">入札参加（応募）資格の内容
（請負実績、実務経験者の在籍等）                      </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</si>
  <si>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</si>
  <si>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</si>
  <si>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</si>
  <si>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</si>
  <si>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</si>
  <si>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</si>
  <si>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</si>
  <si>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</si>
  <si>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</si>
  <si>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</si>
  <si>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</si>
  <si>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</si>
  <si>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</si>
  <si>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</si>
  <si>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</si>
  <si>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</si>
  <si>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</si>
  <si>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</si>
  <si>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予定価格
（円）</t>
  </si>
  <si>
    <t>契約金額
（円）</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</si>
  <si>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</si>
  <si>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</si>
  <si>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</si>
  <si>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</si>
  <si>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</si>
  <si>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</si>
  <si>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</si>
  <si>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</si>
  <si>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</si>
  <si>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</si>
  <si>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</si>
  <si>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</si>
  <si>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</si>
  <si>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</si>
  <si>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</si>
  <si>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</si>
  <si>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</si>
  <si>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</si>
  <si>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</si>
  <si>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</si>
  <si>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</si>
  <si>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</si>
  <si>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</si>
  <si>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</si>
  <si>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</si>
  <si>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</si>
  <si>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</si>
  <si>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</si>
  <si>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</si>
  <si>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</si>
  <si>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（部局名：横浜税関）</t>
  </si>
  <si>
    <t>（部局名：東京税関・横浜税関）</t>
  </si>
  <si>
    <t>⑷　不落・不調随意契約方式　</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</si>
  <si>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</si>
  <si>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</si>
  <si>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</si>
  <si>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</si>
  <si>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</si>
  <si>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</si>
  <si>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（部局名：横浜税関）</t>
  </si>
  <si>
    <t>担当係</t>
  </si>
  <si>
    <t>法人番号</t>
  </si>
  <si>
    <t>（審議対象期間　2022年7月1日～2022年9月30日）</t>
  </si>
  <si>
    <t>第５６回通関士試験における試験会場設営及び試験運営業務委託契約　一式</t>
  </si>
  <si>
    <t>支出負担行為担当官
横浜税関総務部長　
山岡　時生
神奈川県横浜市中区海岸通１－１</t>
  </si>
  <si>
    <t>複合機（47台）の賃貸借及び保守に関する契約
令和4年10月1日～令和9年3月31日</t>
  </si>
  <si>
    <t>支出負担行為担当官
横浜税関総務部長
山岡　時生
神奈川県横浜市中区海岸通１－１</t>
  </si>
  <si>
    <t>株式会社全国試験運営センター
東京都千代田区麹町５－７－２</t>
  </si>
  <si>
    <t>リコージャパン株式会社
東京都港区芝浦３－４－１</t>
  </si>
  <si>
    <t>単価契約
予定調達総額
4,246,770円</t>
  </si>
  <si>
    <t>横浜税関コンテナ検査センター他2か所照明器具更新工事</t>
  </si>
  <si>
    <t>支出負担行為担当官代理
横浜税関総務部次長
横山　伸哉
神奈川県横浜市中区海岸通１－１</t>
  </si>
  <si>
    <t>株式会社パルックス
宮城県仙台市若林区蒲町東１６－３</t>
  </si>
  <si>
    <t>監視艇「たいかい」定期検査に係る主機関整備</t>
  </si>
  <si>
    <t>支出負担行為担当官
横浜税関総務部長
山岡　時生
神奈川県横浜市中区海岸通１－１</t>
  </si>
  <si>
    <t>監視艇「たいかい」定期検査に係る船体維持修繕</t>
  </si>
  <si>
    <t>富永物産株式会社
東京都中央区日本橋本町３－６－２</t>
  </si>
  <si>
    <t>株式会社横浜工作所
神奈川県横浜市鶴見区生麦２－３－２９</t>
  </si>
  <si>
    <t>横浜税関山下分庁舎解体工事設計業務</t>
  </si>
  <si>
    <t>支出負担行為担当官
横浜税関総務部長
山岡　時生
神奈川県横浜市中区海岸通１－１</t>
  </si>
  <si>
    <t>災害対策用物品の調達
非常食（ごはん）　100箱（50袋/箱）　ほか8品目</t>
  </si>
  <si>
    <t>令和4年度薬物簡易試薬の調達
（単価契約）
大麻試薬　340本　他3品目</t>
  </si>
  <si>
    <t>仙台コンテナ検査センター照明器具更新工事</t>
  </si>
  <si>
    <t>支出負担行為担当官
横浜税関総務部長
山岡　時生
神奈川県横浜市中区海岸通１－１</t>
  </si>
  <si>
    <t>株式会社翔設計
東京都渋谷区千駄ヶ谷４－２４－１５</t>
  </si>
  <si>
    <t>エヌテック株式会社
宮城県仙台市泉区泉中央１－１４－１</t>
  </si>
  <si>
    <t>株式会社ミヨシ
大阪府大阪市浪速区桜川４－１０－２７</t>
  </si>
  <si>
    <t>長谷川商事株式会社
神奈川県横浜市南区前里町２－４５</t>
  </si>
  <si>
    <t>@1,342円ほか</t>
  </si>
  <si>
    <t>単価契約
予定調達総額
1,561,450円</t>
  </si>
  <si>
    <t>監視艇「しおかぜ」定期検査に係る主機関整備</t>
  </si>
  <si>
    <t>監視艇「しおかぜ」定期検査に係る船体維持修繕</t>
  </si>
  <si>
    <t>富永物産株式会社
東京都中央区日本橋本町３－６－２</t>
  </si>
  <si>
    <t>宮城造船鉄工株式会社
宮城県塩竃市北浜１－１５－３５</t>
  </si>
  <si>
    <t>一般競争入札</t>
  </si>
  <si>
    <t>一般競争入札</t>
  </si>
  <si>
    <t>・一般的な参加要件以外は指定していない。</t>
  </si>
  <si>
    <t>総価契約分
2,571,470円
単価契約分
@18,700円ほか</t>
  </si>
  <si>
    <t>4,140,021円</t>
  </si>
  <si>
    <t>シンヨー電器株式会社
東京都港区三田３－４－１７</t>
  </si>
  <si>
    <t>支出負担行為担当官
東京税関総務部長
後藤　秀志
東京都江東区青海２－７－１１
ほか４官署</t>
  </si>
  <si>
    <t>羽田空港CIQ棟入退室管理システムセンター装置更新工事 一式</t>
  </si>
  <si>
    <t>（部局名：東京税関）</t>
  </si>
  <si>
    <t>-</t>
  </si>
  <si>
    <t>16,049,000円</t>
  </si>
  <si>
    <t>成田国際空港の官民共有施設に係る契約は、協定書に基づき成田国際空港株式会社が行うこととなっており、官庁側として応分の負担をするため同社と契約する必要があり会計法第29条の3第4項に該当するため。(根拠区分：ロ)</t>
  </si>
  <si>
    <t>エアポートメンテナンスサービス株式会社
千葉県成田市三里塚字御料牧場１－２</t>
  </si>
  <si>
    <t>分任支出負担行為担当官
東京税関成田税関支署長
酒井　健太郎
千葉県成田市古込字古込１－１
ほか１官署等</t>
  </si>
  <si>
    <t>PTB各所防火設備補修工事（2022）（共有）
一式</t>
  </si>
  <si>
    <t>同種の他の契約の予定価格を類推されるおそれがあるため公表しない</t>
  </si>
  <si>
    <t>公募を実施した結果、業務履行可能な者が契約相手方しかなく競争を許さないことから会計法29条の３第４項に該当するため。</t>
  </si>
  <si>
    <t>神奈川県横浜市神奈川区栄町７－１
株式会社トヨタレンタリース神奈川</t>
  </si>
  <si>
    <t>支出負担行為担当官
東京税関総務部長
後藤　秀志
東京都江東区青海２－７－１１</t>
  </si>
  <si>
    <t>小型乗用自動車の賃貸借契約　1台
令和4年10月1日～令和5年3月31日</t>
  </si>
  <si>
    <t>@380,000円ほか</t>
  </si>
  <si>
    <t>一般競争入札において入札者がいない又は再度の入札を実施しても、落札者となるべき者がいないことから、会計法第29条の３第５項及び予決令第99の２に該当するため。</t>
  </si>
  <si>
    <t>クオリティネット 株式会社
東京都千代田区東神田 ２－４ －６</t>
  </si>
  <si>
    <t>デジタル・フォレンジック関連研修関連研修　一式</t>
  </si>
  <si>
    <t>株式会社ジェイアール東日本企画
東京都渋谷区恵比寿南１－５－５</t>
  </si>
  <si>
    <t>公共交通機関への動画広告掲出　一式</t>
  </si>
  <si>
    <t>＠17,012円ほか</t>
  </si>
  <si>
    <t>公募を実施し、申し込みのあった者のうち当関の要件を満たす全ての者と契約したものであり、競争を許さないことから会計法29条の３第４項に該当するため。</t>
  </si>
  <si>
    <t>公立学校共済組合東北中央病院
山形県山形市和合町３－２－５</t>
  </si>
  <si>
    <t>総合健康診断業務及び婦人科検診業務
1,895名分ほか</t>
  </si>
  <si>
    <t>一般社団法人新潟縣健康管理協会
新潟県新潟市中央区新光町１１－１</t>
  </si>
  <si>
    <t>社会医療法人新潟臨港保健会　　新潟臨港病院
新潟県新潟市東区桃山町１－１１４－３</t>
  </si>
  <si>
    <t>社会福祉法人恩賜財団済生会支部群馬県済生会前橋病院
群馬県前橋市上新田町５６４－１</t>
  </si>
  <si>
    <t>医療法人社団愛友会上尾中央総合病院
埼玉県上尾市柏座１－１０－１０</t>
  </si>
  <si>
    <t>学校法人国際医療福祉大学　国際医療福祉大学成田病院
千葉県成田市畑ヶ田８５２</t>
  </si>
  <si>
    <t>医療法人徳州会成田富里徳洲会病院
千葉県富里市日吉台１－１－１</t>
  </si>
  <si>
    <t>学校法人日本医科大学
東京都文京区千駄木１－１－５</t>
  </si>
  <si>
    <t>成田赤十字病院
千葉県成田市飯田町９０－１</t>
  </si>
  <si>
    <t>医療法人社団協友会柏厚生総合病院
千葉県柏市篠籠田６１７</t>
  </si>
  <si>
    <t>社会福祉法人恩賜財団済生会千葉県済生会習志野病院
千葉県習志野市泉町１－１－１</t>
  </si>
  <si>
    <t>医療法人社団保健会メディカルスクエア奏の杜クリニック
千葉県習志野市奏の杜２－１－１奏の杜フォルテ２階</t>
  </si>
  <si>
    <t>医療法人社団愛友会津田沼中央総合病院
千葉県習志野市谷津１－９－１７</t>
  </si>
  <si>
    <t>医療法人成春会
千葉県船橋市習志野台２－７１－１０</t>
  </si>
  <si>
    <t>医療法人社団協友会船橋総合病院
千葉県船橋市北本町１－１３－１</t>
  </si>
  <si>
    <t>独立行政法人地域医療機能推進機構船橋中央病院
千葉県船橋市海神６－１３－１０</t>
  </si>
  <si>
    <t>医療法人財団明理会ＩＭＳ　Ｍｅ－Ｌｉｆｅクリニック千葉
千葉県千葉市中央区新町１０００センシティタワー８F</t>
  </si>
  <si>
    <t>一般財団法人柏戸記念財団　ポートスクエア柏戸クリニック
千葉県千葉市中央区問屋町１－３５千葉ポートサイドタワー２７階</t>
  </si>
  <si>
    <t>医療法人社団藤順会
神奈川県藤沢市鵠沼橘１－１７－１１</t>
  </si>
  <si>
    <t>社会医療法人財団石心会
神奈川県川崎市幸区都町３９－１</t>
  </si>
  <si>
    <t>公益財団法人神奈川県予防医学協会
神奈川県横浜市中区日本大通５８日本大通ビル</t>
  </si>
  <si>
    <t>医療法人社団相和会みなとみらいメディカルスクエア
神奈川県横浜市西区みなとみらい３－６－３ＭＭパークビル２階</t>
  </si>
  <si>
    <t>医療法人社団相和会横浜総合健診センター
神奈川県横浜市神奈川区金港町３－１コンカード横浜２０階</t>
  </si>
  <si>
    <t>医療法人社団相和会相模原総合健診センター
神奈川県相模原市中央区淵野辺３－２－８</t>
  </si>
  <si>
    <t>－</t>
  </si>
  <si>
    <t>横浜東口クリニック
神奈川県横浜市西区高島２－１９－１２スカイビル１７階</t>
  </si>
  <si>
    <t>国家公務員共済組合連合会横浜栄共済病院
神奈川県横浜市栄区桂町１３２</t>
  </si>
  <si>
    <t>国家公務員共済組合連合会立川病院
東京都立川市錦町４－２－２２</t>
  </si>
  <si>
    <t>医療法人社団さわやか済世葛飾健診センター
東京都葛飾区立石２－３６－９</t>
  </si>
  <si>
    <t>一般社団法人オリエンタル労働衛生協会東京支部オリエンタル上野健診センター
東京都台東区上野１－２０－１１</t>
  </si>
  <si>
    <t>医療法人財団明理会ＩＭＳ　Ｍｅ－Ｌｉｆｅクリニック渋谷
東京都渋谷区桜丘町２３－２１渋谷区文化総合センター大和田１０F</t>
  </si>
  <si>
    <t>医療法人社団明芳会ＩＭＳ　Ｍｅ－Ｌｉｆｅクリニック池袋
東京都豊島区東池袋１－２１－１１オーク池袋ビル８F・９F・１０F</t>
  </si>
  <si>
    <t>医療法人財団明理会ＩＭＳ　Ｍｅ－Ｌｉｆｅクリニック新宿
東京都渋谷区代々木２－９久保ビル２F</t>
  </si>
  <si>
    <t>医療法人社団鶴亀会ミラザ新宿つるかめクリニック
東京都新宿区新宿３－３６－１０ミラザ新宿７F</t>
  </si>
  <si>
    <t>医療法人社団鶴亀会新宿つるかめクリニック
東京都渋谷区代々木２－１１－１５新宿東京海上日動ビル３・４階</t>
  </si>
  <si>
    <t>国家公務員共済組合連合会　三宿病院
東京都目黒区上目黒５－３３－１２</t>
  </si>
  <si>
    <t>医療法人社団健診会
東京都北区滝野川３－３９－７セントラルハウス１．１階</t>
  </si>
  <si>
    <t>社会医療法人社団正志会
東京都町田市鶴間４－４－１</t>
  </si>
  <si>
    <t>医療法人社団六医会内幸町診療所
東京都千代田区内幸町１－１－１帝国ホテルタワ－７F</t>
  </si>
  <si>
    <t>医療法人財団明理会ＩＭＳ　Ｍｅ－Ｌｉｆｅクリニック八重洲
東京都中央区京橋２－７－１９京橋イーストビル５F</t>
  </si>
  <si>
    <t>医療法人社団彩新会
東京都江東区青海２－５－１０テレコムセンタービルW０３０２</t>
  </si>
  <si>
    <t>有限会社新赤坂健康管理協会
東京都港区六本木５－５－１六本木ロアビル１１F</t>
  </si>
  <si>
    <t>医療法人社団康生会
東京都港区新橋１－１３－１２堤ビル４階</t>
  </si>
  <si>
    <t>医療法人財団順和会　
赤坂山王メディカルセンター
東京都港区赤坂４－１－２６Ｗ棟</t>
  </si>
  <si>
    <t>国際医療福祉大学三田病院
東京都港区三田１－４－３</t>
  </si>
  <si>
    <t>国家公務員共済組合連合会虎の門病院
東京都港区虎ノ門２－２－２</t>
  </si>
  <si>
    <t>国家公務員共済組合連合会九段坂病院
東京都千代田区九段南１－６－１２</t>
  </si>
  <si>
    <t>東和造船株式会社
新潟県新潟市中央区万代島３－１</t>
  </si>
  <si>
    <t>監視艇「りゅうと」船体整備　一式</t>
  </si>
  <si>
    <t>有限会社根本造船所
神奈川県川崎市川崎区小島町９-１</t>
  </si>
  <si>
    <t>監視艇「あさひ」船体整備　一式</t>
  </si>
  <si>
    <t>株式会社エヌ・ティ・ティ・データ
東京都江東区豊洲３－３－３</t>
  </si>
  <si>
    <t>貿易統計の秘匿化処理機能の改善等に伴う第4次通関情報総合判定システム（第4次CIS）のプログラム変更　一式</t>
  </si>
  <si>
    <t>@2,145円ほか</t>
  </si>
  <si>
    <t>株式会社ＴＥＩ
東京都港区芝公園２－１１－１３－５０５</t>
  </si>
  <si>
    <t>羽田空港第３旅客ターミナル税関入・出国検査場及び出発ロビー案内等業務委託（単価契約）</t>
  </si>
  <si>
    <t>日本アクア開発株式会社
東京都品川区南品川１－７－１７</t>
  </si>
  <si>
    <t>税関監視カメラシステムネットワークデコーダーの更新　ネットワークビデオレコーダー3台ほか1品目</t>
  </si>
  <si>
    <t>富士電機ＩＴソリューション株式会社
東京都千代田区外神田６－１５－１２</t>
  </si>
  <si>
    <t>パーソナルコンピュータ等の調達
ノート型パーソナルコンピュータ97台ほか2品目</t>
  </si>
  <si>
    <t>エヌ・ティ・ティ・コミュニケーションズ株式会社
東京都千代田区大手町２－３－１</t>
  </si>
  <si>
    <t>インターネット無線LAN環境の構築　一式</t>
  </si>
  <si>
    <t>株式会社かんぽう
大阪府大阪市西区江戸堀１－２－１４</t>
  </si>
  <si>
    <t>図書「給与小六法 令和5年版」ほかの購入
給与小六法 令和5年版 128冊ほか3品目</t>
  </si>
  <si>
    <t>三洋科学株式会社
千葉県千葉市若葉区若松町２１５６－１５</t>
  </si>
  <si>
    <t>分任支出負担行為担当官
東京税関成田税関支署長
酒井　健太郎
千葉県成田市古込字古込１－１</t>
  </si>
  <si>
    <t>ガスクロマトグラフ分析装置の調達
一式</t>
  </si>
  <si>
    <t>株式会社システムブレイン
北海道札幌市白石区栄通９－５－８</t>
  </si>
  <si>
    <t>ハンドインシールドボックスの調達　一台</t>
  </si>
  <si>
    <t>株式会社ＩＨＩ検査計測
東京都品川区南大井６－２５－３</t>
  </si>
  <si>
    <t>税関検査場におけるＸ線検査装置画像及びＡＷＢ管理における実証実験　一式</t>
  </si>
  <si>
    <t>株式会社リーテム
東京都千代田区外神田３－６－１０</t>
  </si>
  <si>
    <t>Ｘ線貨物検査装置等の収集運搬及び処分請負業務　一式</t>
  </si>
  <si>
    <t>@10160円ほか</t>
  </si>
  <si>
    <t>株式会社ＮＯＶＡ東日本
東京都品川区東品川２－３－１２</t>
  </si>
  <si>
    <t>語学研修（単価契約）　 一式</t>
  </si>
  <si>
    <t>2,531,573円</t>
  </si>
  <si>
    <t>ケンブリッジフィルターサービス株式会社
東京都港区芝３－１４－２</t>
  </si>
  <si>
    <t>令和4年度中性能フィルター等の調達　一式</t>
  </si>
  <si>
    <t>@2.24円ほか</t>
  </si>
  <si>
    <t>株式会社ＲＥＬＩＥＦ
大阪府大阪市西区京町堀１－１４－２４</t>
  </si>
  <si>
    <t>新型コロナウイルス感染症対策物品の調達（単価契約）
サージカルマスク21,000枚ほか2品目</t>
  </si>
  <si>
    <t>株式会社セック
東京都世田谷区用賀４－１０－１</t>
  </si>
  <si>
    <t>旅券照合ツールのプログラム変更及び動作検証　一式</t>
  </si>
  <si>
    <t>国税庁との情報連携強化等に伴う第4次通関情報総合判定システム（第4次CIS）のプログラム変更　一式</t>
  </si>
  <si>
    <t>日本電気株式会社
東京都港区芝５－７－１</t>
  </si>
  <si>
    <t>QR読取端末にかかるWindowsOSバージョンアップ対応　一式</t>
  </si>
  <si>
    <t>117,324,174円</t>
  </si>
  <si>
    <t>株式会社三省堂書店
東京都千代田区神田神保町１－１</t>
  </si>
  <si>
    <t>図書「関税六法 令和4年度版」ほかの購入
関税六法 令和4年度版　5,502冊　ほか2品目</t>
  </si>
  <si>
    <t>Ｄｙｎａｂｏｏｋ株式会社
東京都江東区豊洲５－６－１５</t>
  </si>
  <si>
    <t>通関事務総合データ通信システムにおけるウイルス検索専用端末の更新　122式</t>
  </si>
  <si>
    <t>株式会社穂高商事
神奈川県横浜市中区北仲通３－３４－２</t>
  </si>
  <si>
    <t>令和4年度 麻薬探知犬ハンドラー用制服等の調達
麻薬探知犬ハンドラー用制服冬上衣 79着ほか 12品目</t>
  </si>
  <si>
    <t>単価契約
分担予定額
2,021,712円</t>
  </si>
  <si>
    <t>＠6,017円</t>
  </si>
  <si>
    <t>他官署で調達手続きを実施のため</t>
  </si>
  <si>
    <t>トーコーコーポレーション株式会社
東京都千代田区内神田３－５－５　大同ビル６０３</t>
  </si>
  <si>
    <t>支出負担行為担当官
東京税関総務部長
後藤　秀志
東京都江東区青海２－７－１１
ほか３官署</t>
  </si>
  <si>
    <t>ボールペン等の購入　2,265セット</t>
  </si>
  <si>
    <t>＠100ほか</t>
  </si>
  <si>
    <t>ソーシャルアドバンス株式会社
兵庫県神戸市中央区東町１２３－１</t>
  </si>
  <si>
    <t>令和4年度 ストレスチェック業務委託　一式</t>
  </si>
  <si>
    <t>一般競争入札
（総合評価方式）</t>
  </si>
  <si>
    <t>税関事務自動化機能の構築等に伴う第4次通関情報総合判定システム（第4次CIS）のアプリケーションプログラム保守業務等（運用技術支援）　一式</t>
  </si>
  <si>
    <t>株式会社トヨタレンタリース新潟
新潟県新潟市江南区下早通柳田２－２－１２</t>
  </si>
  <si>
    <t>乗用自動車の調達（賃貸借）　1台
令和5年3月1日～令和9年3月31日</t>
  </si>
  <si>
    <t>5240001001530
1010001146146</t>
  </si>
  <si>
    <t>三菱重工マシナリーテクノロジー株式会社
広島県広島市西区観音新町４－６－２２
三井住友トラスト・パナソニックファイナンス株式会社
東京都港区芝浦１－２－３</t>
  </si>
  <si>
    <t>埠頭監視カメラシステムの賃貸借及び保守　一式
令和5年7月1日から令和9年3月31日</t>
  </si>
  <si>
    <t>'（総価契約部分）
1,095,448円
（単価契約分）
@19,800円ほか</t>
  </si>
  <si>
    <t>株式会社全国試験運営センター
東京都千代田区麹町５－７－２</t>
  </si>
  <si>
    <t>第56回通関士試験における試験会場設営業務及び試験運営業務 91名ほか5項目</t>
  </si>
  <si>
    <t>（審議対象期間　2022年7月1日～2022年9月30日）</t>
  </si>
  <si>
    <t>一般的な参加要件以外は指定していない</t>
  </si>
  <si>
    <t>公募</t>
  </si>
  <si>
    <t xml:space="preserve">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Integration：ソフトウェア開発の「能力成熟度モデル統合」）レベル3以上の認定を取得していること（認定の事実を示す書類及び認定範囲に含まれる業務及び事業所を示す書類を提出すること）。
受注実績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
</t>
  </si>
  <si>
    <t xml:space="preserve">デジタル・フォレンジック調査の実務経験を３年以上有し、官公庁に対する講師経験を３年以上有し、かつ、直近２年以内に２０件以上の講師実績を有すること。
</t>
  </si>
  <si>
    <t>不調</t>
  </si>
  <si>
    <t>一般的な参加要件以外は指定していない。</t>
  </si>
  <si>
    <t>公的な資格や認証等の取得 
① 本調達の実施予定組織・部門が、品質マネジメントシステムであるISO9001の認証（又はこれと同等の認証）を取得していること。
② 本調達の実施予定組織・部門が、一般社団法人情報マネジメントシステム認定センターによるISMS（Information Security Management System）適合性評価制度の認証（ISO/IEC 27001等）を受けている、又はこれと同等の情報セキュリティ管理システムを確立していること。
受注実績
参加者は、大規模ネットワーク（接続拠点250以上、業務処理システムと同規模程度のシステムを接続、ネットワーク機器及びクライアント数2,000台以上が接続されるWAN部分、複数通信キャリアのサービスを組み合わせた通信）の構築・整備・運用を行った豊富な経験を有すること。なお、第三者から委託され、若しくは下請けされたものである場合は、ここでいう実績には含まれない。</t>
  </si>
  <si>
    <t>インターネット無線LAN環境の構築　一式</t>
  </si>
  <si>
    <t xml:space="preserve">作業要員に求める資格要件
受注者の主要担当者は、以下の資格及び実績を有していること。
（1） 総括責任者
（A） 情報処理業務（システムの開発、運用等）の経験年数を３年以上有するとともに、システム開発、運用の総括責任者としての経験を有する者とすること。
（B） プロジェクトマネージャ（IPA認定）、プロジェクトマネジメントプロフェッショナル（PMP）（PMI認定）、ITコーディネータ（ITCA認定）、PMC（PMAJ認定）のいずれか、又はこれと同等の資格を取得していること。
（2） グループ責任者
（A） システム構築における要員のうち、グループ毎の責任者は、情報処理業務（システムの開発、運用等）の経験年数を１年以上有すること。なお、ここでいうグループとは、本調達における作業を実施する上で、受注者が必要と思われるグループを指す。
（B） 「7.3受注実績」にて示されたシステム等の納入に当たって中核となった要員を必要数確保すること。
（3） 品質管理要員
（A） プロジェクトの内部若しくは外部監査人として、「7.3受注実績」にて示されたシステム等を総合的に点検・評価し、監査した実績を有する担当者を配置すること。
（B） システム監査技術者（IPA認定）、公認システム監査人（SAAJ認定）、公認情報システム監査人（CISA）（ISACA認定）、PMC（PMAJ認定）のいずれか、又はこれと同等の資格を取得していること。
公的な資格や認証等の取得
①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② 本調達の実施予定組織・部門が、公益財団法人日本適合性認定協会又は海外の認定機関により認定された審査登録機関によるISO9001の認証（又はこれと同等の認証）を取得していること（認定の事実を示す書類及び認定範囲に含まれる業務及び事業所を示す書類を提出すること）。
受注実績
開発規模40人月以上で、端末に接続された外部機器と連動して業務処理を行う機能を有し、かつ、ネットワーク上（WAN、LANを問わない）に配置し運用することを可能としたシステム又はツールを設計・開発した実績を有すること（現在、運用中、あるいは運用予定のものを含むものとするが、設計・開発実績を発注者に提示できること）。
</t>
  </si>
  <si>
    <t xml:space="preserve">公的な資格や認証等の取得
①応札者は、品質マネジメントシステムに係る以下のいずれかの条件を満たすこと。
（a） 本調達の実施予定組織・部門が、公益財団法人日本適合性認定協会又は海外の認定機関により認定された審査登録機関によるISO9001の認証（又はこれと同等の認証）又は米国カーネギーメロン大学のソフトウェア工学研究所（SEI）の認定を受けた公認リードアプレイザが審査するCMMI（Capability Maturity Model Integration：ソフトウェア開発の「能力成熟度モデル統合」）レベル3以上を達成していること（達成している事実を示す書類及び認定範囲に含まれる業務及び事業所を示す書類を提出すること）。
②応札者は、情報セキュリティに係る以下のいずれかの条件を満たすこと。
（a） 本調達の実施予定組織・部門が、一般財団法人日本情報経済社会推進協会によるISMS適合性評価制度の認証（ISO/IEC27001等）を受けている、又はこれと同等の情報セキュリティ管理システムを確立していることを明確にすること。
（b） 財団法人日本情報処理開発協会のプライバシーマーク制度の認定を受けているか、又は同等の個人情報保護のマネジメントシステムを確立していること。
（c） 個人情報を扱うシステムのセキュリティ体制が適切であることを第三者機関に認定された事業者であること。
受注実績
① 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保守した実績を有すること（現在、運用中、あるいは運用予定のものを含むものとするが、保守実績を発注者に提示できること）。
</t>
  </si>
  <si>
    <t>4,140,021円</t>
  </si>
  <si>
    <t>羽田空港CIQ棟入退室管理システムセンター装置更新工事 一式</t>
  </si>
  <si>
    <t>（部局名：東京税関）</t>
  </si>
  <si>
    <t>公共交通機関への動画広告掲出　一式</t>
  </si>
  <si>
    <t>同種の他の契約の予定価格を類推されるおそれがあるため公表しない</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</si>
</sst>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quot;円&quot;"/>
    <numFmt numFmtId="213" formatCode="\(0.0%\)"/>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8"/>
      <color indexed="8"/>
      <name val="ＭＳ 明朝"/>
      <family val="1"/>
    </font>
    <font>
      <sz val="8"/>
      <name val="ＭＳ Ｐゴシック"/>
      <family val="3"/>
    </font>
    <font>
      <sz val="11"/>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
      <color indexed="8"/>
      <name val="ＭＳ Ｐゴシック"/>
      <family val="3"/>
    </font>
    <font>
      <sz val="8"/>
      <color indexed="8"/>
      <name val="ＭＳ Ｐゴシック"/>
      <family val="3"/>
    </font>
    <font>
      <sz val="13"/>
      <name val="ＭＳ Ｐゴシック"/>
      <family val="3"/>
    </font>
    <font>
      <sz val="12"/>
      <name val="ＭＳ Ｐゴシック"/>
      <family val="3"/>
    </font>
    <font>
      <sz val="8"/>
      <color indexed="10"/>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8"/>
      <color theme="1"/>
      <name val="Calibri"/>
      <family val="3"/>
    </font>
    <font>
      <sz val="12"/>
      <name val="Calibri"/>
      <family val="3"/>
    </font>
    <font>
      <sz val="8"/>
      <color rgb="FFFF0000"/>
      <name val="Calibri"/>
      <family val="3"/>
    </font>
    <font>
      <sz val="8"/>
      <color theme="1"/>
      <name val="ＭＳ Ｐゴシック"/>
      <family val="3"/>
    </font>
    <font>
      <sz val="13"/>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medium"/>
      <bottom style="medium"/>
    </border>
    <border>
      <left>
        <color indexed="63"/>
      </left>
      <right style="medium"/>
      <top style="medium"/>
      <bottom>
        <color indexed="63"/>
      </bottom>
    </border>
    <border>
      <left>
        <color indexed="63"/>
      </left>
      <right style="thin"/>
      <top style="thin"/>
      <bottom style="thin"/>
    </border>
    <border>
      <left style="thin"/>
      <right style="thin"/>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337">
    <xf numFmtId="0" fontId="0" fillId="0" borderId="0" xfId="0" applyAlignment="1">
      <alignment vertical="center"/>
    </xf>
    <xf numFmtId="0" fontId="50"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Border="1" applyAlignment="1">
      <alignment horizontal="justify"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0" xfId="0" applyFont="1" applyBorder="1" applyAlignment="1">
      <alignment vertical="center" wrapText="1"/>
    </xf>
    <xf numFmtId="0" fontId="50" fillId="0" borderId="12" xfId="0" applyFont="1" applyBorder="1" applyAlignment="1">
      <alignment horizontal="justify" vertical="center" wrapText="1"/>
    </xf>
    <xf numFmtId="0" fontId="51" fillId="0" borderId="0" xfId="0" applyFont="1" applyAlignment="1">
      <alignment vertical="center"/>
    </xf>
    <xf numFmtId="0" fontId="50" fillId="0" borderId="0" xfId="0" applyFont="1" applyAlignment="1">
      <alignment vertical="center"/>
    </xf>
    <xf numFmtId="0" fontId="52" fillId="0" borderId="0" xfId="0" applyFont="1" applyFill="1" applyAlignment="1">
      <alignment horizontal="center" vertical="center" wrapText="1"/>
    </xf>
    <xf numFmtId="0" fontId="52" fillId="0" borderId="13" xfId="63" applyFont="1" applyFill="1" applyBorder="1" applyAlignment="1">
      <alignment horizontal="center" vertical="center" wrapText="1"/>
      <protection/>
    </xf>
    <xf numFmtId="0" fontId="52" fillId="0" borderId="13" xfId="63" applyFont="1" applyFill="1" applyBorder="1" applyAlignment="1">
      <alignment vertical="center" wrapText="1"/>
      <protection/>
    </xf>
    <xf numFmtId="0" fontId="53" fillId="0" borderId="0" xfId="0" applyFont="1" applyAlignment="1">
      <alignment vertical="center"/>
    </xf>
    <xf numFmtId="0" fontId="53" fillId="0" borderId="0" xfId="0" applyFont="1" applyAlignment="1">
      <alignment horizontal="center" vertical="center"/>
    </xf>
    <xf numFmtId="38" fontId="33" fillId="0" borderId="0" xfId="49" applyFont="1" applyAlignment="1">
      <alignment horizontal="center" vertical="center"/>
    </xf>
    <xf numFmtId="0" fontId="50" fillId="0" borderId="0" xfId="0" applyNumberFormat="1" applyFont="1" applyAlignment="1">
      <alignment horizontal="center" vertical="center"/>
    </xf>
    <xf numFmtId="0" fontId="50" fillId="0" borderId="0" xfId="0" applyNumberFormat="1"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0" fillId="0" borderId="0" xfId="0" applyNumberFormat="1" applyFont="1" applyFill="1" applyAlignment="1">
      <alignment horizontal="center" vertical="center"/>
    </xf>
    <xf numFmtId="0" fontId="50" fillId="0" borderId="0" xfId="0" applyNumberFormat="1" applyFont="1" applyFill="1" applyAlignment="1">
      <alignment vertical="center"/>
    </xf>
    <xf numFmtId="0" fontId="50" fillId="0" borderId="10" xfId="0" applyFont="1" applyBorder="1" applyAlignment="1">
      <alignment horizontal="justify" vertical="center" wrapText="1"/>
    </xf>
    <xf numFmtId="0" fontId="50" fillId="0" borderId="14" xfId="0" applyFont="1" applyBorder="1" applyAlignment="1">
      <alignment horizontal="center" vertical="center" wrapText="1"/>
    </xf>
    <xf numFmtId="0" fontId="50" fillId="0" borderId="15" xfId="0" applyFont="1" applyBorder="1" applyAlignment="1">
      <alignment horizontal="justify" vertical="center" wrapText="1"/>
    </xf>
    <xf numFmtId="0" fontId="50" fillId="0" borderId="0" xfId="0" applyFont="1" applyAlignment="1">
      <alignment vertical="center"/>
    </xf>
    <xf numFmtId="0" fontId="50" fillId="0" borderId="0" xfId="0" applyFont="1" applyBorder="1" applyAlignment="1">
      <alignment horizontal="right" vertical="center" wrapText="1"/>
    </xf>
    <xf numFmtId="0" fontId="50" fillId="0" borderId="0" xfId="0" applyFont="1" applyAlignment="1">
      <alignment horizontal="justify" vertical="center"/>
    </xf>
    <xf numFmtId="0" fontId="52" fillId="0" borderId="0" xfId="63" applyFont="1" applyFill="1" applyAlignment="1">
      <alignment vertical="center" wrapText="1"/>
      <protection/>
    </xf>
    <xf numFmtId="0" fontId="50"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2" fillId="0" borderId="0" xfId="63" applyFont="1" applyFill="1" applyAlignment="1">
      <alignment horizontal="center" vertical="center" wrapText="1"/>
      <protection/>
    </xf>
    <xf numFmtId="0" fontId="50" fillId="0" borderId="0" xfId="0" applyFont="1" applyAlignment="1">
      <alignment horizontal="center" vertical="center"/>
    </xf>
    <xf numFmtId="0" fontId="50" fillId="0" borderId="0" xfId="0" applyFont="1" applyAlignment="1">
      <alignment vertical="center"/>
    </xf>
    <xf numFmtId="0" fontId="53" fillId="0" borderId="0" xfId="0" applyFont="1" applyAlignment="1">
      <alignment horizontal="left" vertical="center"/>
    </xf>
    <xf numFmtId="0" fontId="50" fillId="0" borderId="13" xfId="0" applyNumberFormat="1" applyFont="1" applyFill="1" applyBorder="1" applyAlignment="1">
      <alignment vertical="center"/>
    </xf>
    <xf numFmtId="0" fontId="52" fillId="0" borderId="13" xfId="0" applyFont="1" applyBorder="1" applyAlignment="1">
      <alignment horizontal="left" vertical="center" wrapText="1"/>
    </xf>
    <xf numFmtId="187" fontId="50" fillId="0" borderId="0" xfId="0" applyNumberFormat="1" applyFont="1" applyAlignment="1">
      <alignment horizontal="center" vertical="center"/>
    </xf>
    <xf numFmtId="187" fontId="50" fillId="0" borderId="0" xfId="0" applyNumberFormat="1" applyFont="1" applyFill="1" applyAlignment="1">
      <alignment horizontal="center" vertical="center"/>
    </xf>
    <xf numFmtId="187" fontId="53" fillId="0" borderId="0" xfId="0" applyNumberFormat="1" applyFont="1" applyFill="1" applyAlignment="1">
      <alignment horizontal="center" vertical="center"/>
    </xf>
    <xf numFmtId="0" fontId="52" fillId="0" borderId="0" xfId="63" applyFont="1" applyFill="1" applyBorder="1" applyAlignment="1">
      <alignment vertical="center" wrapText="1"/>
      <protection/>
    </xf>
    <xf numFmtId="58" fontId="52" fillId="0" borderId="0" xfId="63" applyNumberFormat="1" applyFont="1" applyFill="1" applyBorder="1" applyAlignment="1">
      <alignment horizontal="left" vertical="center" wrapText="1"/>
      <protection/>
    </xf>
    <xf numFmtId="0" fontId="52" fillId="0" borderId="0" xfId="0" applyFont="1" applyFill="1" applyAlignment="1">
      <alignment horizontal="center" vertical="center"/>
    </xf>
    <xf numFmtId="0" fontId="4" fillId="0" borderId="13" xfId="64" applyNumberFormat="1" applyFont="1" applyFill="1" applyBorder="1" applyAlignment="1">
      <alignment vertical="center" wrapText="1"/>
      <protection/>
    </xf>
    <xf numFmtId="0" fontId="4" fillId="0" borderId="13" xfId="0" applyFont="1" applyFill="1" applyBorder="1" applyAlignment="1">
      <alignment horizontal="left" vertical="center" wrapText="1"/>
    </xf>
    <xf numFmtId="58" fontId="4" fillId="0" borderId="13" xfId="63" applyNumberFormat="1" applyFont="1" applyFill="1" applyBorder="1" applyAlignment="1">
      <alignment horizontal="center" vertical="center" wrapText="1"/>
      <protection/>
    </xf>
    <xf numFmtId="58" fontId="4" fillId="0" borderId="13" xfId="63" applyNumberFormat="1" applyFont="1" applyFill="1" applyBorder="1" applyAlignment="1">
      <alignment horizontal="left" vertical="center" wrapText="1"/>
      <protection/>
    </xf>
    <xf numFmtId="190" fontId="4" fillId="0" borderId="13" xfId="0" applyNumberFormat="1" applyFont="1" applyFill="1" applyBorder="1" applyAlignment="1">
      <alignment horizontal="center" vertical="center" wrapText="1"/>
    </xf>
    <xf numFmtId="190" fontId="4" fillId="0" borderId="13" xfId="0" applyNumberFormat="1" applyFont="1" applyFill="1" applyBorder="1" applyAlignment="1">
      <alignment horizontal="center" vertical="center"/>
    </xf>
    <xf numFmtId="0" fontId="5" fillId="0" borderId="13" xfId="0" applyFont="1" applyFill="1" applyBorder="1" applyAlignment="1">
      <alignment vertical="center" wrapText="1"/>
    </xf>
    <xf numFmtId="0" fontId="4" fillId="0" borderId="16" xfId="63" applyFont="1" applyFill="1" applyBorder="1" applyAlignment="1">
      <alignment vertical="center" wrapText="1"/>
      <protection/>
    </xf>
    <xf numFmtId="0" fontId="4" fillId="0" borderId="13" xfId="63" applyFont="1" applyFill="1" applyBorder="1" applyAlignment="1">
      <alignment vertical="center" wrapText="1"/>
      <protection/>
    </xf>
    <xf numFmtId="187" fontId="4" fillId="0" borderId="13" xfId="63" applyNumberFormat="1" applyFont="1" applyFill="1" applyBorder="1" applyAlignment="1">
      <alignment horizontal="center" vertical="center" wrapText="1"/>
      <protection/>
    </xf>
    <xf numFmtId="0" fontId="51" fillId="6" borderId="13" xfId="0" applyFont="1" applyFill="1" applyBorder="1" applyAlignment="1">
      <alignment horizontal="center" vertical="center" wrapText="1"/>
    </xf>
    <xf numFmtId="38" fontId="54" fillId="6" borderId="13" xfId="49" applyFont="1" applyFill="1" applyBorder="1" applyAlignment="1">
      <alignment horizontal="center" vertical="center" wrapText="1"/>
    </xf>
    <xf numFmtId="0" fontId="51" fillId="6" borderId="13" xfId="0" applyNumberFormat="1" applyFont="1" applyFill="1" applyBorder="1" applyAlignment="1">
      <alignment horizontal="center" vertical="center" wrapText="1"/>
    </xf>
    <xf numFmtId="0" fontId="51" fillId="0" borderId="0" xfId="0" applyFont="1" applyAlignment="1">
      <alignment horizontal="center"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Alignment="1">
      <alignment vertical="center"/>
    </xf>
    <xf numFmtId="187" fontId="51" fillId="6" borderId="13" xfId="0" applyNumberFormat="1" applyFont="1" applyFill="1" applyBorder="1" applyAlignment="1">
      <alignment horizontal="center" vertical="center" wrapText="1"/>
    </xf>
    <xf numFmtId="0" fontId="51" fillId="0" borderId="0" xfId="0" applyFont="1" applyFill="1" applyAlignment="1">
      <alignment horizontal="center" vertical="center" wrapText="1"/>
    </xf>
    <xf numFmtId="189" fontId="51" fillId="0" borderId="13" xfId="64" applyNumberFormat="1" applyFont="1" applyFill="1" applyBorder="1" applyAlignment="1">
      <alignment vertical="center" wrapText="1"/>
      <protection/>
    </xf>
    <xf numFmtId="0" fontId="51" fillId="0" borderId="13" xfId="64" applyNumberFormat="1" applyFont="1" applyFill="1" applyBorder="1" applyAlignment="1">
      <alignment horizontal="center" vertical="center" wrapText="1"/>
      <protection/>
    </xf>
    <xf numFmtId="187" fontId="51" fillId="0" borderId="13" xfId="64" applyNumberFormat="1" applyFont="1" applyFill="1" applyBorder="1" applyAlignment="1">
      <alignment horizontal="center" vertical="center" wrapText="1" shrinkToFit="1"/>
      <protection/>
    </xf>
    <xf numFmtId="189" fontId="51" fillId="0" borderId="13" xfId="49" applyNumberFormat="1" applyFont="1" applyFill="1" applyBorder="1" applyAlignment="1">
      <alignment horizontal="center" vertical="center"/>
    </xf>
    <xf numFmtId="188" fontId="51" fillId="0" borderId="13" xfId="64" applyNumberFormat="1" applyFont="1" applyFill="1" applyBorder="1" applyAlignment="1">
      <alignment vertical="center" wrapText="1"/>
      <protection/>
    </xf>
    <xf numFmtId="201" fontId="51" fillId="0" borderId="17" xfId="59" applyNumberFormat="1" applyFont="1" applyFill="1" applyBorder="1" applyAlignment="1">
      <alignment horizontal="right" vertical="center" wrapText="1"/>
    </xf>
    <xf numFmtId="184" fontId="51" fillId="0" borderId="17" xfId="0" applyNumberFormat="1" applyFont="1" applyFill="1" applyBorder="1" applyAlignment="1">
      <alignment horizontal="right" vertical="center" wrapText="1"/>
    </xf>
    <xf numFmtId="205" fontId="51" fillId="0" borderId="17" xfId="49" applyNumberFormat="1" applyFont="1" applyFill="1" applyBorder="1" applyAlignment="1">
      <alignment horizontal="right" vertical="center" wrapText="1"/>
    </xf>
    <xf numFmtId="0" fontId="50" fillId="0" borderId="0" xfId="0" applyFont="1" applyAlignment="1">
      <alignment horizontal="center" vertical="center"/>
    </xf>
    <xf numFmtId="0" fontId="50" fillId="0" borderId="0" xfId="0" applyFont="1" applyFill="1" applyAlignment="1">
      <alignment horizontal="center" vertical="center"/>
    </xf>
    <xf numFmtId="0" fontId="53" fillId="0" borderId="0" xfId="0" applyFont="1" applyFill="1" applyAlignment="1">
      <alignment horizontal="center" vertical="center"/>
    </xf>
    <xf numFmtId="0" fontId="53" fillId="0" borderId="0" xfId="0" applyFont="1" applyFill="1" applyAlignment="1">
      <alignment horizontal="left" vertical="center"/>
    </xf>
    <xf numFmtId="0" fontId="52" fillId="0" borderId="13" xfId="0" applyFont="1" applyFill="1" applyBorder="1" applyAlignment="1">
      <alignment horizontal="center" vertical="center" wrapText="1"/>
    </xf>
    <xf numFmtId="193" fontId="52" fillId="0" borderId="13" xfId="49" applyNumberFormat="1" applyFont="1" applyFill="1" applyBorder="1" applyAlignment="1">
      <alignment horizontal="right" vertical="center"/>
    </xf>
    <xf numFmtId="193" fontId="52" fillId="0" borderId="13" xfId="49" applyNumberFormat="1" applyFont="1" applyFill="1" applyBorder="1" applyAlignment="1" quotePrefix="1">
      <alignment horizontal="right" vertical="center"/>
    </xf>
    <xf numFmtId="0" fontId="52" fillId="0" borderId="17" xfId="0" applyFont="1" applyFill="1" applyBorder="1" applyAlignment="1" quotePrefix="1">
      <alignment horizontal="right" vertical="center" wrapText="1"/>
    </xf>
    <xf numFmtId="190" fontId="52" fillId="0" borderId="17" xfId="0" applyNumberFormat="1" applyFont="1" applyFill="1" applyBorder="1" applyAlignment="1" quotePrefix="1">
      <alignment horizontal="right" vertical="center" wrapText="1"/>
    </xf>
    <xf numFmtId="201" fontId="52" fillId="0" borderId="17" xfId="59" applyNumberFormat="1" applyFont="1" applyFill="1" applyBorder="1" applyAlignment="1" quotePrefix="1">
      <alignment horizontal="right" vertical="center" wrapText="1"/>
    </xf>
    <xf numFmtId="184" fontId="52" fillId="0" borderId="17" xfId="0" applyNumberFormat="1" applyFont="1" applyFill="1" applyBorder="1" applyAlignment="1" quotePrefix="1">
      <alignment horizontal="right" vertical="center" wrapText="1"/>
    </xf>
    <xf numFmtId="193" fontId="52" fillId="0" borderId="13" xfId="49" applyNumberFormat="1" applyFont="1" applyFill="1" applyBorder="1" applyAlignment="1" quotePrefix="1">
      <alignment horizontal="right" vertical="center" wrapText="1"/>
    </xf>
    <xf numFmtId="201" fontId="52" fillId="0" borderId="17" xfId="59" applyNumberFormat="1" applyFont="1" applyFill="1" applyBorder="1" applyAlignment="1">
      <alignment horizontal="right" vertical="center" wrapText="1"/>
    </xf>
    <xf numFmtId="184" fontId="52" fillId="0" borderId="17" xfId="0" applyNumberFormat="1" applyFont="1" applyFill="1" applyBorder="1" applyAlignment="1">
      <alignment horizontal="right" vertical="center" wrapText="1"/>
    </xf>
    <xf numFmtId="205" fontId="52" fillId="0" borderId="17" xfId="0" applyNumberFormat="1" applyFont="1" applyFill="1" applyBorder="1" applyAlignment="1">
      <alignment horizontal="right" vertical="center" wrapText="1"/>
    </xf>
    <xf numFmtId="0" fontId="55" fillId="0" borderId="13" xfId="0" applyFont="1" applyFill="1" applyBorder="1" applyAlignment="1">
      <alignment vertical="center" wrapText="1"/>
    </xf>
    <xf numFmtId="0" fontId="52" fillId="0" borderId="13" xfId="0" applyFont="1" applyFill="1" applyBorder="1" applyAlignment="1">
      <alignment horizontal="left" vertical="center" wrapText="1"/>
    </xf>
    <xf numFmtId="183" fontId="55" fillId="0" borderId="13" xfId="0" applyNumberFormat="1" applyFont="1" applyFill="1" applyBorder="1" applyAlignment="1">
      <alignment horizontal="center" vertical="center" wrapText="1"/>
    </xf>
    <xf numFmtId="188" fontId="55" fillId="0" borderId="17" xfId="0" applyNumberFormat="1" applyFont="1" applyFill="1" applyBorder="1" applyAlignment="1">
      <alignment horizontal="center" vertical="center" wrapText="1"/>
    </xf>
    <xf numFmtId="181" fontId="55" fillId="0" borderId="13" xfId="49" applyNumberFormat="1" applyFont="1" applyFill="1" applyBorder="1" applyAlignment="1" quotePrefix="1">
      <alignment horizontal="right" vertical="center" wrapText="1"/>
    </xf>
    <xf numFmtId="187" fontId="52" fillId="0" borderId="13" xfId="64" applyNumberFormat="1" applyFont="1" applyFill="1" applyBorder="1" applyAlignment="1">
      <alignment horizontal="center" vertical="center" wrapText="1" shrinkToFit="1"/>
      <protection/>
    </xf>
    <xf numFmtId="189" fontId="52" fillId="0" borderId="13" xfId="49" applyNumberFormat="1" applyFont="1" applyFill="1" applyBorder="1" applyAlignment="1">
      <alignment horizontal="center" vertical="center"/>
    </xf>
    <xf numFmtId="9" fontId="52" fillId="0" borderId="17" xfId="0" applyNumberFormat="1" applyFont="1" applyFill="1" applyBorder="1" applyAlignment="1">
      <alignment horizontal="center" vertical="center" wrapText="1"/>
    </xf>
    <xf numFmtId="0" fontId="52" fillId="0" borderId="16" xfId="64" applyNumberFormat="1" applyFont="1" applyFill="1" applyBorder="1" applyAlignment="1">
      <alignment horizontal="left" vertical="center" wrapText="1"/>
      <protection/>
    </xf>
    <xf numFmtId="0" fontId="52" fillId="0" borderId="17" xfId="0" applyFont="1" applyFill="1" applyBorder="1" applyAlignment="1">
      <alignment horizontal="left" vertical="center" wrapText="1"/>
    </xf>
    <xf numFmtId="0" fontId="52" fillId="0" borderId="13" xfId="64" applyNumberFormat="1" applyFont="1" applyFill="1" applyBorder="1" applyAlignment="1">
      <alignment horizontal="left" vertical="center" wrapText="1"/>
      <protection/>
    </xf>
    <xf numFmtId="183" fontId="52" fillId="0" borderId="13" xfId="65" applyNumberFormat="1" applyFont="1" applyFill="1" applyBorder="1" applyAlignment="1">
      <alignment horizontal="center" vertical="center" wrapText="1"/>
      <protection/>
    </xf>
    <xf numFmtId="58" fontId="52" fillId="0" borderId="13" xfId="0" applyNumberFormat="1" applyFont="1" applyFill="1" applyBorder="1" applyAlignment="1">
      <alignment horizontal="center" vertical="center" wrapText="1"/>
    </xf>
    <xf numFmtId="0" fontId="52" fillId="0" borderId="13" xfId="0" applyFont="1" applyFill="1" applyBorder="1" applyAlignment="1">
      <alignment vertical="center" wrapText="1"/>
    </xf>
    <xf numFmtId="0" fontId="52" fillId="0" borderId="13" xfId="64" applyNumberFormat="1" applyFont="1" applyFill="1" applyBorder="1" applyAlignment="1">
      <alignment vertical="center" wrapText="1"/>
      <protection/>
    </xf>
    <xf numFmtId="189" fontId="52" fillId="0" borderId="13" xfId="64" applyNumberFormat="1" applyFont="1" applyFill="1" applyBorder="1" applyAlignment="1">
      <alignment vertical="center" wrapText="1"/>
      <protection/>
    </xf>
    <xf numFmtId="188" fontId="52" fillId="0" borderId="13" xfId="64" applyNumberFormat="1" applyFont="1" applyFill="1" applyBorder="1" applyAlignment="1">
      <alignment vertical="center" wrapText="1"/>
      <protection/>
    </xf>
    <xf numFmtId="188" fontId="52" fillId="0" borderId="13" xfId="64" applyNumberFormat="1" applyFont="1" applyFill="1" applyBorder="1" applyAlignment="1">
      <alignment horizontal="right" vertical="center" wrapText="1"/>
      <protection/>
    </xf>
    <xf numFmtId="0" fontId="52" fillId="0" borderId="0" xfId="0" applyFont="1" applyFill="1" applyBorder="1" applyAlignment="1">
      <alignment horizontal="center" vertical="center" wrapText="1"/>
    </xf>
    <xf numFmtId="0" fontId="52" fillId="0" borderId="18" xfId="0" applyFont="1" applyFill="1" applyBorder="1" applyAlignment="1">
      <alignment horizontal="left" vertical="center" wrapText="1"/>
    </xf>
    <xf numFmtId="0" fontId="52" fillId="0" borderId="13" xfId="64" applyNumberFormat="1" applyFont="1" applyFill="1" applyBorder="1" applyAlignment="1">
      <alignment horizontal="center" vertical="center" wrapText="1"/>
      <protection/>
    </xf>
    <xf numFmtId="205" fontId="52" fillId="0" borderId="13" xfId="49" applyNumberFormat="1" applyFont="1" applyFill="1" applyBorder="1" applyAlignment="1">
      <alignment horizontal="right" vertical="center" wrapText="1"/>
    </xf>
    <xf numFmtId="205" fontId="52" fillId="0" borderId="17" xfId="49" applyNumberFormat="1" applyFont="1" applyFill="1" applyBorder="1" applyAlignment="1">
      <alignment horizontal="right" vertical="center" wrapText="1"/>
    </xf>
    <xf numFmtId="0" fontId="52" fillId="0" borderId="0" xfId="0" applyFont="1" applyAlignment="1">
      <alignment vertical="center"/>
    </xf>
    <xf numFmtId="189" fontId="52" fillId="0" borderId="13" xfId="64" applyNumberFormat="1" applyFont="1" applyFill="1" applyBorder="1" applyAlignment="1">
      <alignment horizontal="right" vertical="center" wrapText="1"/>
      <protection/>
    </xf>
    <xf numFmtId="0" fontId="52" fillId="0" borderId="13" xfId="0" applyNumberFormat="1" applyFont="1" applyFill="1" applyBorder="1" applyAlignment="1">
      <alignment vertical="center" wrapText="1"/>
    </xf>
    <xf numFmtId="193" fontId="52" fillId="0" borderId="13" xfId="49" applyNumberFormat="1" applyFont="1" applyFill="1" applyBorder="1" applyAlignment="1">
      <alignment horizontal="right" vertical="center" wrapText="1"/>
    </xf>
    <xf numFmtId="183" fontId="6" fillId="0" borderId="13" xfId="65" applyNumberFormat="1" applyFont="1" applyFill="1" applyBorder="1" applyAlignment="1" applyProtection="1">
      <alignment horizontal="center" vertical="center" wrapText="1"/>
      <protection locked="0"/>
    </xf>
    <xf numFmtId="0" fontId="6" fillId="0" borderId="13" xfId="64" applyNumberFormat="1" applyFont="1" applyFill="1" applyBorder="1" applyAlignment="1" applyProtection="1">
      <alignment vertical="center" wrapText="1"/>
      <protection locked="0"/>
    </xf>
    <xf numFmtId="189" fontId="6" fillId="0" borderId="13" xfId="64" applyNumberFormat="1" applyFont="1" applyFill="1" applyBorder="1" applyAlignment="1" applyProtection="1">
      <alignment horizontal="center" vertical="center" wrapText="1"/>
      <protection locked="0"/>
    </xf>
    <xf numFmtId="189" fontId="6" fillId="0" borderId="13" xfId="64" applyNumberFormat="1" applyFont="1" applyFill="1" applyBorder="1" applyAlignment="1" applyProtection="1">
      <alignment vertical="center" wrapText="1"/>
      <protection locked="0"/>
    </xf>
    <xf numFmtId="189" fontId="52" fillId="0" borderId="13" xfId="64" applyNumberFormat="1" applyFont="1" applyFill="1" applyBorder="1" applyAlignment="1" quotePrefix="1">
      <alignment vertical="center" wrapText="1"/>
      <protection/>
    </xf>
    <xf numFmtId="0" fontId="50" fillId="0" borderId="10" xfId="0" applyFont="1" applyBorder="1" applyAlignment="1">
      <alignment horizontal="justify" vertical="center" wrapText="1"/>
    </xf>
    <xf numFmtId="0" fontId="50" fillId="0" borderId="0" xfId="0" applyFont="1" applyAlignment="1">
      <alignment horizontal="center" vertical="center"/>
    </xf>
    <xf numFmtId="0" fontId="50" fillId="0" borderId="14" xfId="0" applyFont="1" applyBorder="1" applyAlignment="1">
      <alignment horizontal="center" vertical="center" wrapText="1"/>
    </xf>
    <xf numFmtId="0" fontId="50" fillId="0" borderId="15" xfId="0" applyFont="1" applyBorder="1" applyAlignment="1">
      <alignment horizontal="justify" vertical="center" wrapText="1"/>
    </xf>
    <xf numFmtId="0" fontId="50" fillId="0" borderId="0" xfId="0" applyFont="1" applyAlignment="1">
      <alignment vertical="center"/>
    </xf>
    <xf numFmtId="0" fontId="53" fillId="0" borderId="0" xfId="0" applyFont="1" applyAlignment="1">
      <alignment horizontal="left" vertical="center"/>
    </xf>
    <xf numFmtId="0" fontId="50" fillId="0" borderId="0" xfId="0" applyFont="1" applyFill="1" applyAlignment="1">
      <alignment horizontal="center" vertical="center"/>
    </xf>
    <xf numFmtId="0" fontId="53" fillId="0" borderId="0" xfId="0" applyFont="1" applyFill="1" applyAlignment="1">
      <alignment horizontal="center" vertical="center"/>
    </xf>
    <xf numFmtId="212" fontId="6" fillId="0" borderId="13" xfId="51" applyNumberFormat="1" applyFont="1" applyFill="1" applyBorder="1" applyAlignment="1" applyProtection="1">
      <alignment horizontal="center" vertical="center" wrapText="1"/>
      <protection locked="0"/>
    </xf>
    <xf numFmtId="0" fontId="53" fillId="0" borderId="0" xfId="0" applyFont="1" applyFill="1" applyAlignment="1">
      <alignment horizontal="center" vertical="center" wrapText="1"/>
    </xf>
    <xf numFmtId="0" fontId="50" fillId="33" borderId="13" xfId="0" applyFont="1" applyFill="1" applyBorder="1" applyAlignment="1">
      <alignment horizontal="left" vertical="center" wrapText="1"/>
    </xf>
    <xf numFmtId="0" fontId="50" fillId="33" borderId="13" xfId="0" applyFont="1" applyFill="1" applyBorder="1" applyAlignment="1">
      <alignment horizontal="center" vertical="center" wrapText="1"/>
    </xf>
    <xf numFmtId="187" fontId="50" fillId="33" borderId="13" xfId="0" applyNumberFormat="1" applyFont="1" applyFill="1" applyBorder="1" applyAlignment="1">
      <alignment horizontal="center" vertical="center" wrapText="1"/>
    </xf>
    <xf numFmtId="184" fontId="50" fillId="33" borderId="13" xfId="0" applyNumberFormat="1" applyFont="1" applyFill="1" applyBorder="1" applyAlignment="1">
      <alignment horizontal="center" vertical="center" wrapText="1"/>
    </xf>
    <xf numFmtId="188" fontId="0" fillId="0" borderId="13" xfId="64" applyNumberFormat="1" applyFont="1" applyFill="1" applyBorder="1" applyAlignment="1">
      <alignment horizontal="center" vertical="center" wrapText="1"/>
      <protection/>
    </xf>
    <xf numFmtId="0" fontId="0" fillId="0" borderId="13" xfId="64" applyNumberFormat="1" applyFont="1" applyFill="1" applyBorder="1" applyAlignment="1">
      <alignment vertical="center" wrapText="1"/>
      <protection/>
    </xf>
    <xf numFmtId="183" fontId="0" fillId="0" borderId="13" xfId="65" applyNumberFormat="1" applyFont="1" applyFill="1" applyBorder="1" applyAlignment="1">
      <alignment horizontal="center" vertical="center" wrapText="1"/>
      <protection/>
    </xf>
    <xf numFmtId="0" fontId="50" fillId="6" borderId="13" xfId="0" applyFont="1" applyFill="1" applyBorder="1" applyAlignment="1">
      <alignment horizontal="center" vertical="center" wrapText="1"/>
    </xf>
    <xf numFmtId="0" fontId="50" fillId="0" borderId="0" xfId="63" applyFont="1" applyFill="1" applyAlignment="1">
      <alignment horizontal="center" vertical="center" wrapText="1"/>
      <protection/>
    </xf>
    <xf numFmtId="0" fontId="0" fillId="0" borderId="13" xfId="64" applyNumberFormat="1" applyFont="1" applyFill="1" applyBorder="1" applyAlignment="1">
      <alignment vertical="center" wrapText="1"/>
      <protection/>
    </xf>
    <xf numFmtId="58" fontId="50" fillId="0" borderId="13" xfId="63" applyNumberFormat="1" applyFont="1" applyFill="1" applyBorder="1" applyAlignment="1">
      <alignment horizontal="center" vertical="center" wrapText="1"/>
      <protection/>
    </xf>
    <xf numFmtId="187" fontId="50" fillId="0" borderId="19" xfId="63" applyNumberFormat="1" applyFont="1" applyFill="1" applyBorder="1" applyAlignment="1">
      <alignment horizontal="center" vertical="center" wrapText="1"/>
      <protection/>
    </xf>
    <xf numFmtId="3" fontId="33" fillId="0" borderId="17" xfId="0" applyNumberFormat="1" applyFont="1" applyBorder="1" applyAlignment="1">
      <alignment horizontal="center" vertical="center" wrapText="1"/>
    </xf>
    <xf numFmtId="0" fontId="33" fillId="0" borderId="17" xfId="0" applyFont="1" applyBorder="1" applyAlignment="1">
      <alignment vertical="center" wrapText="1"/>
    </xf>
    <xf numFmtId="189" fontId="33" fillId="0" borderId="17" xfId="0" applyNumberFormat="1" applyFont="1" applyBorder="1" applyAlignment="1">
      <alignment horizontal="center" vertical="center"/>
    </xf>
    <xf numFmtId="58" fontId="33" fillId="0" borderId="17" xfId="0" applyNumberFormat="1" applyFont="1" applyBorder="1" applyAlignment="1">
      <alignment horizontal="center" vertical="center" wrapText="1"/>
    </xf>
    <xf numFmtId="187" fontId="56" fillId="0" borderId="0" xfId="0" applyNumberFormat="1" applyFont="1" applyAlignment="1">
      <alignment horizontal="center" vertical="center"/>
    </xf>
    <xf numFmtId="0" fontId="50" fillId="0" borderId="0" xfId="63" applyFont="1" applyFill="1" applyAlignment="1">
      <alignment vertical="center" wrapText="1"/>
      <protection/>
    </xf>
    <xf numFmtId="187" fontId="8" fillId="0" borderId="0" xfId="64" applyNumberFormat="1" applyFont="1" applyFill="1" applyBorder="1" applyAlignment="1">
      <alignment horizontal="center" vertical="center" wrapText="1" shrinkToFit="1"/>
      <protection/>
    </xf>
    <xf numFmtId="184" fontId="50" fillId="0" borderId="0" xfId="63" applyNumberFormat="1" applyFont="1" applyFill="1" applyAlignment="1">
      <alignment horizontal="center" vertical="center" wrapText="1"/>
      <protection/>
    </xf>
    <xf numFmtId="0" fontId="0" fillId="33" borderId="13" xfId="64" applyNumberFormat="1" applyFont="1" applyFill="1" applyBorder="1" applyAlignment="1">
      <alignment vertical="center" wrapText="1"/>
      <protection/>
    </xf>
    <xf numFmtId="0" fontId="50" fillId="0" borderId="13" xfId="63" applyFont="1" applyFill="1" applyBorder="1" applyAlignment="1">
      <alignment horizontal="center" vertical="center" wrapText="1"/>
      <protection/>
    </xf>
    <xf numFmtId="187" fontId="50" fillId="0" borderId="17" xfId="0" applyNumberFormat="1" applyFont="1" applyFill="1" applyBorder="1" applyAlignment="1">
      <alignment horizontal="center" vertical="center" wrapText="1"/>
    </xf>
    <xf numFmtId="205" fontId="0" fillId="0" borderId="13" xfId="49" applyNumberFormat="1" applyFont="1" applyFill="1" applyBorder="1" applyAlignment="1" quotePrefix="1">
      <alignment horizontal="center" vertical="center"/>
    </xf>
    <xf numFmtId="205" fontId="50" fillId="0" borderId="17" xfId="49" applyNumberFormat="1" applyFont="1" applyFill="1" applyBorder="1" applyAlignment="1">
      <alignment horizontal="center" vertical="center" wrapText="1" shrinkToFit="1"/>
    </xf>
    <xf numFmtId="189" fontId="0" fillId="0" borderId="13" xfId="64" applyNumberFormat="1" applyFont="1" applyFill="1" applyBorder="1" applyAlignment="1">
      <alignment horizontal="center" vertical="center" wrapText="1"/>
      <protection/>
    </xf>
    <xf numFmtId="183" fontId="0" fillId="0" borderId="13" xfId="65" applyNumberFormat="1" applyFont="1" applyFill="1" applyBorder="1" applyAlignment="1">
      <alignment horizontal="center" vertical="center" wrapText="1"/>
      <protection/>
    </xf>
    <xf numFmtId="0" fontId="50" fillId="0" borderId="16" xfId="64" applyNumberFormat="1" applyFont="1" applyFill="1" applyBorder="1" applyAlignment="1">
      <alignment vertical="center" wrapText="1"/>
      <protection/>
    </xf>
    <xf numFmtId="0" fontId="52" fillId="33" borderId="13" xfId="63" applyFont="1" applyFill="1" applyBorder="1" applyAlignment="1">
      <alignment horizontal="center" vertical="center" wrapText="1"/>
      <protection/>
    </xf>
    <xf numFmtId="193" fontId="33" fillId="0" borderId="17" xfId="49" applyNumberFormat="1" applyFont="1" applyFill="1" applyBorder="1" applyAlignment="1">
      <alignment horizontal="center" vertical="center" wrapText="1"/>
    </xf>
    <xf numFmtId="184" fontId="50" fillId="0" borderId="17" xfId="49" applyNumberFormat="1" applyFont="1" applyFill="1" applyBorder="1" applyAlignment="1">
      <alignment horizontal="center" vertical="center" wrapText="1" shrinkToFit="1"/>
    </xf>
    <xf numFmtId="0" fontId="33" fillId="0" borderId="13" xfId="0" applyFont="1" applyFill="1" applyBorder="1" applyAlignment="1">
      <alignment vertical="center" wrapText="1"/>
    </xf>
    <xf numFmtId="189" fontId="50" fillId="0" borderId="17" xfId="0" applyNumberFormat="1" applyFont="1" applyFill="1" applyBorder="1" applyAlignment="1">
      <alignment horizontal="center" vertical="center" wrapText="1"/>
    </xf>
    <xf numFmtId="0" fontId="50" fillId="0" borderId="17" xfId="0" applyFont="1" applyFill="1" applyBorder="1" applyAlignment="1">
      <alignment horizontal="left" vertical="center" wrapText="1"/>
    </xf>
    <xf numFmtId="183" fontId="50" fillId="0" borderId="13" xfId="64" applyNumberFormat="1" applyFont="1" applyFill="1" applyBorder="1" applyAlignment="1">
      <alignment horizontal="center" vertical="center" wrapText="1"/>
      <protection/>
    </xf>
    <xf numFmtId="0" fontId="7" fillId="0" borderId="13" xfId="64" applyNumberFormat="1" applyFont="1" applyFill="1" applyBorder="1" applyAlignment="1">
      <alignment vertical="center" wrapText="1"/>
      <protection/>
    </xf>
    <xf numFmtId="0" fontId="50" fillId="0" borderId="16" xfId="64" applyNumberFormat="1" applyFont="1" applyFill="1" applyBorder="1" applyAlignment="1">
      <alignment horizontal="left" vertical="center" wrapText="1"/>
      <protection/>
    </xf>
    <xf numFmtId="189" fontId="33" fillId="0" borderId="17" xfId="0" applyNumberFormat="1" applyFont="1" applyFill="1" applyBorder="1" applyAlignment="1">
      <alignment horizontal="center" vertical="center" wrapText="1"/>
    </xf>
    <xf numFmtId="0" fontId="33" fillId="0" borderId="17" xfId="0" applyFont="1" applyFill="1" applyBorder="1" applyAlignment="1">
      <alignment vertical="center" wrapText="1"/>
    </xf>
    <xf numFmtId="187" fontId="50" fillId="0" borderId="17" xfId="0" applyNumberFormat="1" applyFont="1" applyFill="1" applyBorder="1" applyAlignment="1" quotePrefix="1">
      <alignment horizontal="center" vertical="center" wrapText="1"/>
    </xf>
    <xf numFmtId="187" fontId="41" fillId="0" borderId="17" xfId="0" applyNumberFormat="1" applyFont="1" applyFill="1" applyBorder="1" applyAlignment="1" quotePrefix="1">
      <alignment horizontal="center" vertical="center" wrapText="1"/>
    </xf>
    <xf numFmtId="193" fontId="33" fillId="0" borderId="13" xfId="49" applyNumberFormat="1" applyFont="1" applyFill="1" applyBorder="1" applyAlignment="1">
      <alignment horizontal="center" vertical="center" wrapText="1"/>
    </xf>
    <xf numFmtId="183" fontId="33" fillId="0" borderId="17" xfId="0" applyNumberFormat="1" applyFont="1" applyFill="1" applyBorder="1" applyAlignment="1">
      <alignment horizontal="center" vertical="center" wrapText="1"/>
    </xf>
    <xf numFmtId="0" fontId="0" fillId="0" borderId="0" xfId="0" applyAlignment="1" applyProtection="1">
      <alignment horizontal="center" vertical="center"/>
      <protection locked="0"/>
    </xf>
    <xf numFmtId="193" fontId="50" fillId="0" borderId="0" xfId="63" applyNumberFormat="1" applyFont="1" applyFill="1" applyAlignment="1">
      <alignment horizontal="center" vertical="center" wrapText="1"/>
      <protection/>
    </xf>
    <xf numFmtId="0" fontId="50" fillId="34" borderId="0" xfId="63" applyFont="1" applyFill="1" applyAlignment="1">
      <alignment horizontal="center" vertical="center" wrapText="1"/>
      <protection/>
    </xf>
    <xf numFmtId="0" fontId="33" fillId="33" borderId="17" xfId="0" applyFont="1" applyFill="1" applyBorder="1" applyAlignment="1">
      <alignment vertical="center" wrapText="1"/>
    </xf>
    <xf numFmtId="193" fontId="33" fillId="0" borderId="13" xfId="49" applyNumberFormat="1" applyFont="1" applyFill="1" applyBorder="1" applyAlignment="1" quotePrefix="1">
      <alignment horizontal="center" vertical="center" wrapText="1"/>
    </xf>
    <xf numFmtId="187" fontId="50" fillId="0" borderId="13" xfId="0" applyNumberFormat="1" applyFont="1" applyFill="1" applyBorder="1" applyAlignment="1" quotePrefix="1">
      <alignment horizontal="center" vertical="center" wrapText="1"/>
    </xf>
    <xf numFmtId="205" fontId="33" fillId="0" borderId="13" xfId="49" applyNumberFormat="1" applyFont="1" applyFill="1" applyBorder="1" applyAlignment="1">
      <alignment horizontal="center" vertical="center" wrapText="1" shrinkToFit="1"/>
    </xf>
    <xf numFmtId="189" fontId="33" fillId="0" borderId="13" xfId="0" applyNumberFormat="1" applyFont="1" applyFill="1" applyBorder="1" applyAlignment="1">
      <alignment horizontal="center" vertical="center" wrapText="1"/>
    </xf>
    <xf numFmtId="0" fontId="50" fillId="0" borderId="13" xfId="0" applyFont="1" applyFill="1" applyBorder="1" applyAlignment="1">
      <alignment horizontal="left" vertical="center" wrapText="1"/>
    </xf>
    <xf numFmtId="0" fontId="33" fillId="33" borderId="13" xfId="0" applyFont="1" applyFill="1" applyBorder="1" applyAlignment="1">
      <alignment vertical="center" wrapText="1"/>
    </xf>
    <xf numFmtId="0" fontId="57" fillId="34" borderId="0" xfId="63" applyFont="1" applyFill="1" applyAlignment="1">
      <alignment vertical="center" wrapText="1"/>
      <protection/>
    </xf>
    <xf numFmtId="0" fontId="41" fillId="34" borderId="0" xfId="63" applyFont="1" applyFill="1" applyAlignment="1">
      <alignment vertical="center" wrapText="1"/>
      <protection/>
    </xf>
    <xf numFmtId="0" fontId="50" fillId="34" borderId="0" xfId="63" applyFont="1" applyFill="1" applyAlignment="1">
      <alignment vertical="center" wrapText="1"/>
      <protection/>
    </xf>
    <xf numFmtId="187" fontId="8" fillId="34" borderId="0" xfId="64" applyNumberFormat="1" applyFont="1" applyFill="1" applyBorder="1" applyAlignment="1">
      <alignment horizontal="center" vertical="center" wrapText="1" shrinkToFit="1"/>
      <protection/>
    </xf>
    <xf numFmtId="184" fontId="50" fillId="34" borderId="0" xfId="49" applyNumberFormat="1" applyFont="1" applyFill="1" applyBorder="1" applyAlignment="1">
      <alignment horizontal="center" vertical="center" wrapText="1"/>
    </xf>
    <xf numFmtId="0" fontId="50" fillId="33" borderId="16" xfId="64" applyNumberFormat="1" applyFont="1" applyFill="1" applyBorder="1" applyAlignment="1">
      <alignment horizontal="left" vertical="center" wrapText="1"/>
      <protection/>
    </xf>
    <xf numFmtId="0" fontId="50" fillId="33" borderId="13" xfId="63" applyFont="1" applyFill="1" applyBorder="1" applyAlignment="1">
      <alignment horizontal="center" vertical="center" wrapText="1"/>
      <protection/>
    </xf>
    <xf numFmtId="187" fontId="50" fillId="33" borderId="17" xfId="0" applyNumberFormat="1" applyFont="1" applyFill="1" applyBorder="1" applyAlignment="1" quotePrefix="1">
      <alignment horizontal="center" vertical="center" wrapText="1"/>
    </xf>
    <xf numFmtId="193" fontId="50" fillId="33" borderId="17" xfId="49" applyNumberFormat="1" applyFont="1" applyFill="1" applyBorder="1" applyAlignment="1">
      <alignment horizontal="center" vertical="center" wrapText="1"/>
    </xf>
    <xf numFmtId="184" fontId="33" fillId="33" borderId="13" xfId="49" applyNumberFormat="1" applyFont="1" applyFill="1" applyBorder="1" applyAlignment="1">
      <alignment horizontal="center" vertical="center" wrapText="1"/>
    </xf>
    <xf numFmtId="0" fontId="50" fillId="33" borderId="13" xfId="0" applyFont="1" applyFill="1" applyBorder="1" applyAlignment="1">
      <alignment vertical="center" wrapText="1"/>
    </xf>
    <xf numFmtId="189" fontId="0" fillId="33" borderId="13" xfId="64" applyNumberFormat="1" applyFont="1" applyFill="1" applyBorder="1" applyAlignment="1">
      <alignment horizontal="center" vertical="center" wrapText="1"/>
      <protection/>
    </xf>
    <xf numFmtId="0" fontId="50" fillId="33" borderId="17" xfId="0" applyFont="1" applyFill="1" applyBorder="1" applyAlignment="1">
      <alignment vertical="center" wrapText="1"/>
    </xf>
    <xf numFmtId="183" fontId="0" fillId="33" borderId="13" xfId="65" applyNumberFormat="1" applyFont="1" applyFill="1" applyBorder="1" applyAlignment="1">
      <alignment horizontal="center" vertical="center" wrapText="1"/>
      <protection/>
    </xf>
    <xf numFmtId="0" fontId="50" fillId="33" borderId="17" xfId="0" applyFont="1" applyFill="1" applyBorder="1" applyAlignment="1">
      <alignment horizontal="left" vertical="center" wrapText="1"/>
    </xf>
    <xf numFmtId="187" fontId="41" fillId="33" borderId="17" xfId="0" applyNumberFormat="1" applyFont="1" applyFill="1" applyBorder="1" applyAlignment="1" quotePrefix="1">
      <alignment horizontal="center" vertical="center" wrapText="1"/>
    </xf>
    <xf numFmtId="0" fontId="50" fillId="0" borderId="0" xfId="0" applyFont="1" applyFill="1" applyAlignment="1">
      <alignment horizontal="center" vertical="center" wrapText="1"/>
    </xf>
    <xf numFmtId="0" fontId="56" fillId="0" borderId="0" xfId="0" applyFont="1" applyAlignment="1">
      <alignment vertical="center"/>
    </xf>
    <xf numFmtId="190" fontId="50" fillId="0" borderId="0" xfId="0" applyNumberFormat="1" applyFont="1" applyFill="1" applyBorder="1" applyAlignment="1">
      <alignment horizontal="left" vertical="center" wrapText="1"/>
    </xf>
    <xf numFmtId="184" fontId="56" fillId="0" borderId="0" xfId="0" applyNumberFormat="1" applyFont="1" applyFill="1" applyBorder="1" applyAlignment="1">
      <alignment horizontal="center" vertical="center" wrapText="1"/>
    </xf>
    <xf numFmtId="187" fontId="50" fillId="0" borderId="0" xfId="0" applyNumberFormat="1" applyFont="1" applyFill="1" applyBorder="1" applyAlignment="1">
      <alignment horizontal="center" vertical="center" wrapText="1"/>
    </xf>
    <xf numFmtId="0" fontId="0" fillId="35" borderId="20" xfId="0" applyNumberFormat="1" applyFont="1" applyFill="1" applyBorder="1" applyAlignment="1">
      <alignment horizontal="center" vertical="center" wrapText="1" shrinkToFit="1"/>
    </xf>
    <xf numFmtId="0" fontId="50" fillId="33" borderId="13" xfId="64" applyNumberFormat="1" applyFont="1" applyFill="1" applyBorder="1" applyAlignment="1">
      <alignment vertical="center" wrapText="1"/>
      <protection/>
    </xf>
    <xf numFmtId="187" fontId="50" fillId="33" borderId="21" xfId="0" applyNumberFormat="1" applyFont="1" applyFill="1" applyBorder="1" applyAlignment="1" quotePrefix="1">
      <alignment horizontal="center" vertical="center" wrapText="1"/>
    </xf>
    <xf numFmtId="190" fontId="50" fillId="33" borderId="13" xfId="0" applyNumberFormat="1" applyFont="1" applyFill="1" applyBorder="1" applyAlignment="1" quotePrefix="1">
      <alignment horizontal="center" vertical="center" wrapText="1"/>
    </xf>
    <xf numFmtId="0" fontId="0" fillId="33" borderId="13" xfId="0" applyFill="1" applyBorder="1" applyAlignment="1">
      <alignment horizontal="center" vertical="center" wrapText="1"/>
    </xf>
    <xf numFmtId="189" fontId="50" fillId="33" borderId="13" xfId="64" applyNumberFormat="1" applyFont="1" applyFill="1" applyBorder="1" applyAlignment="1">
      <alignment horizontal="center" vertical="center" wrapText="1"/>
      <protection/>
    </xf>
    <xf numFmtId="187" fontId="50" fillId="33" borderId="13" xfId="0" applyNumberFormat="1" applyFont="1" applyFill="1" applyBorder="1" applyAlignment="1" quotePrefix="1">
      <alignment horizontal="center" vertical="center" wrapText="1"/>
    </xf>
    <xf numFmtId="0" fontId="56" fillId="0" borderId="0" xfId="0" applyFont="1" applyFill="1" applyAlignment="1">
      <alignment horizontal="center" vertical="center" wrapText="1"/>
    </xf>
    <xf numFmtId="190" fontId="50" fillId="33" borderId="0" xfId="0" applyNumberFormat="1" applyFont="1" applyFill="1" applyBorder="1" applyAlignment="1">
      <alignment horizontal="left" vertical="center" wrapText="1"/>
    </xf>
    <xf numFmtId="190" fontId="50" fillId="33" borderId="13" xfId="0" applyNumberFormat="1" applyFont="1" applyFill="1" applyBorder="1" applyAlignment="1">
      <alignment horizontal="center" vertical="center" wrapText="1"/>
    </xf>
    <xf numFmtId="0" fontId="55" fillId="33" borderId="13" xfId="64" applyNumberFormat="1" applyFont="1" applyFill="1" applyBorder="1" applyAlignment="1">
      <alignment horizontal="left" vertical="center" wrapText="1"/>
      <protection/>
    </xf>
    <xf numFmtId="0" fontId="55" fillId="33" borderId="13" xfId="64" applyNumberFormat="1" applyFont="1" applyFill="1" applyBorder="1" applyAlignment="1">
      <alignment vertical="center" wrapText="1"/>
      <protection/>
    </xf>
    <xf numFmtId="183" fontId="55" fillId="33" borderId="13" xfId="65" applyNumberFormat="1" applyFont="1" applyFill="1" applyBorder="1" applyAlignment="1">
      <alignment horizontal="center" vertical="center" wrapText="1"/>
      <protection/>
    </xf>
    <xf numFmtId="188" fontId="55" fillId="33" borderId="13" xfId="64" applyNumberFormat="1" applyFont="1" applyFill="1" applyBorder="1" applyAlignment="1">
      <alignment horizontal="center" vertical="center" wrapText="1"/>
      <protection/>
    </xf>
    <xf numFmtId="190" fontId="55" fillId="33" borderId="13" xfId="0" applyNumberFormat="1" applyFont="1" applyFill="1" applyBorder="1" applyAlignment="1">
      <alignment horizontal="center" vertical="center"/>
    </xf>
    <xf numFmtId="205" fontId="55" fillId="33" borderId="13" xfId="49" applyNumberFormat="1" applyFont="1" applyFill="1" applyBorder="1" applyAlignment="1">
      <alignment horizontal="center" vertical="center" wrapText="1"/>
    </xf>
    <xf numFmtId="187" fontId="55" fillId="33" borderId="13" xfId="64" applyNumberFormat="1" applyFont="1" applyFill="1" applyBorder="1" applyAlignment="1">
      <alignment horizontal="center" vertical="center" wrapText="1" shrinkToFit="1"/>
      <protection/>
    </xf>
    <xf numFmtId="38" fontId="55" fillId="33" borderId="13" xfId="49" applyFont="1" applyFill="1" applyBorder="1" applyAlignment="1">
      <alignment horizontal="center" vertical="center" wrapText="1"/>
    </xf>
    <xf numFmtId="0" fontId="55" fillId="33" borderId="13" xfId="0" applyFont="1" applyFill="1" applyBorder="1" applyAlignment="1">
      <alignment horizontal="left" vertical="center" wrapText="1"/>
    </xf>
    <xf numFmtId="0" fontId="55" fillId="33" borderId="13" xfId="63" applyFont="1" applyFill="1" applyBorder="1" applyAlignment="1">
      <alignment vertical="center" wrapText="1"/>
      <protection/>
    </xf>
    <xf numFmtId="58" fontId="55" fillId="33" borderId="13" xfId="63" applyNumberFormat="1" applyFont="1" applyFill="1" applyBorder="1" applyAlignment="1">
      <alignment horizontal="center" vertical="center" wrapText="1"/>
      <protection/>
    </xf>
    <xf numFmtId="0" fontId="55" fillId="33" borderId="13" xfId="63" applyFont="1" applyFill="1" applyBorder="1" applyAlignment="1">
      <alignment horizontal="center" vertical="center" wrapText="1"/>
      <protection/>
    </xf>
    <xf numFmtId="213" fontId="55" fillId="33" borderId="13" xfId="64" applyNumberFormat="1" applyFont="1" applyFill="1" applyBorder="1" applyAlignment="1">
      <alignment horizontal="center" vertical="center" wrapText="1" shrinkToFit="1"/>
      <protection/>
    </xf>
    <xf numFmtId="189" fontId="55" fillId="33" borderId="13" xfId="63" applyNumberFormat="1" applyFont="1" applyFill="1" applyBorder="1" applyAlignment="1">
      <alignment horizontal="center" vertical="center" wrapText="1"/>
      <protection/>
    </xf>
    <xf numFmtId="183" fontId="58" fillId="33" borderId="13" xfId="65" applyNumberFormat="1" applyFont="1" applyFill="1" applyBorder="1" applyAlignment="1" applyProtection="1">
      <alignment horizontal="center" vertical="center" wrapText="1"/>
      <protection locked="0"/>
    </xf>
    <xf numFmtId="0" fontId="58" fillId="33" borderId="13" xfId="64" applyNumberFormat="1" applyFont="1" applyFill="1" applyBorder="1" applyAlignment="1" applyProtection="1">
      <alignment vertical="center" wrapText="1"/>
      <protection locked="0"/>
    </xf>
    <xf numFmtId="189" fontId="58" fillId="33" borderId="13" xfId="64" applyNumberFormat="1" applyFont="1" applyFill="1" applyBorder="1" applyAlignment="1" applyProtection="1">
      <alignment horizontal="center" vertical="center" wrapText="1"/>
      <protection locked="0"/>
    </xf>
    <xf numFmtId="187" fontId="50" fillId="0" borderId="0" xfId="0" applyNumberFormat="1" applyFont="1" applyAlignment="1">
      <alignment vertical="center"/>
    </xf>
    <xf numFmtId="0" fontId="33" fillId="0" borderId="0" xfId="0" applyFont="1" applyAlignment="1">
      <alignment horizontal="center" vertical="center"/>
    </xf>
    <xf numFmtId="0" fontId="8" fillId="0" borderId="0" xfId="64" applyNumberFormat="1" applyFont="1" applyFill="1" applyBorder="1" applyAlignment="1">
      <alignment horizontal="left" vertical="center" wrapText="1"/>
      <protection/>
    </xf>
    <xf numFmtId="0" fontId="0" fillId="34" borderId="20" xfId="0" applyNumberFormat="1" applyFont="1" applyFill="1" applyBorder="1" applyAlignment="1">
      <alignment horizontal="center" vertical="center" wrapText="1" shrinkToFit="1"/>
    </xf>
    <xf numFmtId="0" fontId="50" fillId="35" borderId="13" xfId="0" applyFont="1" applyFill="1" applyBorder="1" applyAlignment="1">
      <alignment horizontal="left" vertical="center" wrapText="1"/>
    </xf>
    <xf numFmtId="187" fontId="33" fillId="33" borderId="22" xfId="0" applyNumberFormat="1" applyFont="1" applyFill="1" applyBorder="1" applyAlignment="1">
      <alignment horizontal="center" vertical="center" wrapText="1"/>
    </xf>
    <xf numFmtId="193" fontId="50" fillId="33" borderId="13" xfId="49" applyNumberFormat="1" applyFont="1" applyFill="1" applyBorder="1" applyAlignment="1">
      <alignment horizontal="center" vertical="center" wrapText="1"/>
    </xf>
    <xf numFmtId="0" fontId="50" fillId="33" borderId="17" xfId="0" applyFont="1" applyFill="1" applyBorder="1" applyAlignment="1">
      <alignment horizontal="center" vertical="center" wrapText="1"/>
    </xf>
    <xf numFmtId="188" fontId="0" fillId="33" borderId="13" xfId="64" applyNumberFormat="1" applyFont="1" applyFill="1" applyBorder="1" applyAlignment="1">
      <alignment horizontal="center" vertical="center" wrapText="1"/>
      <protection/>
    </xf>
    <xf numFmtId="183" fontId="50" fillId="33" borderId="13" xfId="64" applyNumberFormat="1" applyFont="1" applyFill="1" applyBorder="1" applyAlignment="1">
      <alignment horizontal="center" vertical="center" wrapText="1"/>
      <protection/>
    </xf>
    <xf numFmtId="0" fontId="57" fillId="34" borderId="0" xfId="0" applyFont="1" applyFill="1" applyAlignment="1">
      <alignment horizontal="center" vertical="center" wrapText="1"/>
    </xf>
    <xf numFmtId="0" fontId="8" fillId="34" borderId="0" xfId="64" applyNumberFormat="1" applyFont="1" applyFill="1" applyBorder="1" applyAlignment="1">
      <alignment horizontal="left" vertical="center" wrapText="1"/>
      <protection/>
    </xf>
    <xf numFmtId="187" fontId="50" fillId="34" borderId="0"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shrinkToFit="1"/>
    </xf>
    <xf numFmtId="0" fontId="50" fillId="0" borderId="13" xfId="0" applyFont="1" applyFill="1" applyBorder="1" applyAlignment="1">
      <alignment horizontal="center" vertical="center" wrapText="1"/>
    </xf>
    <xf numFmtId="187" fontId="33" fillId="0" borderId="22" xfId="0" applyNumberFormat="1" applyFont="1" applyFill="1" applyBorder="1" applyAlignment="1">
      <alignment horizontal="center" vertical="center" wrapText="1"/>
    </xf>
    <xf numFmtId="0" fontId="50" fillId="0" borderId="17" xfId="0" applyFont="1" applyFill="1" applyBorder="1" applyAlignment="1">
      <alignment horizontal="center" vertical="center" wrapText="1"/>
    </xf>
    <xf numFmtId="188" fontId="50" fillId="0" borderId="13" xfId="0" applyNumberFormat="1" applyFont="1" applyFill="1" applyBorder="1" applyAlignment="1">
      <alignment horizontal="center" vertical="center" wrapText="1"/>
    </xf>
    <xf numFmtId="184" fontId="50" fillId="0" borderId="0" xfId="0" applyNumberFormat="1" applyFont="1" applyFill="1" applyBorder="1" applyAlignment="1">
      <alignment horizontal="center" vertical="center" wrapText="1"/>
    </xf>
    <xf numFmtId="187" fontId="41" fillId="33" borderId="21" xfId="0" applyNumberFormat="1" applyFont="1" applyFill="1" applyBorder="1" applyAlignment="1" quotePrefix="1">
      <alignment horizontal="center" vertical="center" wrapText="1"/>
    </xf>
    <xf numFmtId="187" fontId="50" fillId="0" borderId="22" xfId="0" applyNumberFormat="1" applyFont="1" applyFill="1" applyBorder="1" applyAlignment="1">
      <alignment horizontal="center" vertical="center" wrapText="1"/>
    </xf>
    <xf numFmtId="181" fontId="50" fillId="0" borderId="0" xfId="0" applyNumberFormat="1" applyFont="1" applyFill="1" applyBorder="1" applyAlignment="1">
      <alignment horizontal="center" vertical="center" wrapText="1"/>
    </xf>
    <xf numFmtId="187" fontId="41" fillId="0" borderId="22" xfId="0" applyNumberFormat="1" applyFont="1" applyFill="1" applyBorder="1" applyAlignment="1">
      <alignment horizontal="center" vertical="center" wrapText="1"/>
    </xf>
    <xf numFmtId="188" fontId="33" fillId="0" borderId="17" xfId="0" applyNumberFormat="1" applyFont="1" applyFill="1" applyBorder="1" applyAlignment="1">
      <alignment horizontal="center" vertical="center" wrapText="1"/>
    </xf>
    <xf numFmtId="205" fontId="0" fillId="0" borderId="17" xfId="49" applyNumberFormat="1" applyFont="1" applyFill="1" applyBorder="1" applyAlignment="1" quotePrefix="1">
      <alignment horizontal="center" vertical="center"/>
    </xf>
    <xf numFmtId="205" fontId="50" fillId="0" borderId="13" xfId="49" applyNumberFormat="1" applyFont="1" applyFill="1" applyBorder="1" applyAlignment="1">
      <alignment horizontal="center" vertical="center" wrapText="1" shrinkToFit="1"/>
    </xf>
    <xf numFmtId="187" fontId="50" fillId="33" borderId="0" xfId="0" applyNumberFormat="1" applyFont="1" applyFill="1" applyBorder="1" applyAlignment="1">
      <alignment horizontal="center" vertical="center" wrapText="1"/>
    </xf>
    <xf numFmtId="187" fontId="41" fillId="33" borderId="22" xfId="0" applyNumberFormat="1" applyFont="1" applyFill="1" applyBorder="1" applyAlignment="1">
      <alignment horizontal="center" vertical="center" wrapText="1"/>
    </xf>
    <xf numFmtId="205" fontId="50" fillId="0" borderId="0" xfId="0" applyNumberFormat="1" applyFont="1" applyFill="1" applyBorder="1" applyAlignment="1">
      <alignment horizontal="center" vertical="center" wrapText="1"/>
    </xf>
    <xf numFmtId="205" fontId="0" fillId="0" borderId="0" xfId="64" applyNumberFormat="1" applyFont="1" applyFill="1" applyBorder="1" applyAlignment="1">
      <alignment horizontal="center" vertical="center" wrapText="1" shrinkToFit="1"/>
      <protection/>
    </xf>
    <xf numFmtId="184" fontId="50" fillId="33" borderId="13" xfId="49" applyNumberFormat="1" applyFont="1" applyFill="1" applyBorder="1" applyAlignment="1">
      <alignment horizontal="center" vertical="center" wrapText="1"/>
    </xf>
    <xf numFmtId="205" fontId="50" fillId="34" borderId="0" xfId="0" applyNumberFormat="1" applyFont="1" applyFill="1" applyBorder="1" applyAlignment="1">
      <alignment horizontal="center" vertical="center" wrapText="1"/>
    </xf>
    <xf numFmtId="187" fontId="50" fillId="33" borderId="17" xfId="0" applyNumberFormat="1" applyFont="1" applyFill="1" applyBorder="1" applyAlignment="1">
      <alignment horizontal="center" vertical="center" wrapText="1"/>
    </xf>
    <xf numFmtId="188" fontId="50" fillId="33" borderId="13" xfId="0" applyNumberFormat="1" applyFont="1" applyFill="1" applyBorder="1" applyAlignment="1">
      <alignment horizontal="center" vertical="center" wrapText="1"/>
    </xf>
    <xf numFmtId="193" fontId="50" fillId="33" borderId="13" xfId="49" applyNumberFormat="1" applyFont="1" applyFill="1" applyBorder="1" applyAlignment="1" quotePrefix="1">
      <alignment horizontal="center" vertical="center" wrapText="1"/>
    </xf>
    <xf numFmtId="205" fontId="50" fillId="33" borderId="13" xfId="49" applyNumberFormat="1" applyFont="1" applyFill="1" applyBorder="1" applyAlignment="1">
      <alignment horizontal="center" vertical="center" wrapText="1" shrinkToFit="1"/>
    </xf>
    <xf numFmtId="188" fontId="50" fillId="33" borderId="17" xfId="0" applyNumberFormat="1" applyFont="1" applyFill="1" applyBorder="1" applyAlignment="1">
      <alignment horizontal="center" vertical="center" wrapText="1"/>
    </xf>
    <xf numFmtId="0" fontId="0" fillId="33" borderId="13" xfId="0" applyFont="1" applyFill="1" applyBorder="1" applyAlignment="1">
      <alignment horizontal="center" vertical="center" wrapText="1"/>
    </xf>
    <xf numFmtId="187" fontId="50" fillId="0" borderId="0" xfId="0" applyNumberFormat="1" applyFont="1" applyFill="1" applyAlignment="1">
      <alignment horizontal="center" vertical="center" wrapText="1"/>
    </xf>
    <xf numFmtId="0" fontId="54" fillId="6" borderId="13" xfId="0" applyFont="1" applyFill="1" applyBorder="1" applyAlignment="1">
      <alignment horizontal="center" vertical="center" wrapText="1"/>
    </xf>
    <xf numFmtId="187" fontId="50" fillId="0" borderId="0" xfId="0" applyNumberFormat="1" applyFont="1" applyAlignment="1">
      <alignment vertical="center"/>
    </xf>
    <xf numFmtId="58" fontId="50" fillId="33" borderId="17" xfId="0" applyNumberFormat="1" applyFont="1" applyFill="1" applyBorder="1" applyAlignment="1">
      <alignment horizontal="center" vertical="center" wrapText="1"/>
    </xf>
    <xf numFmtId="189" fontId="50" fillId="33" borderId="17" xfId="0" applyNumberFormat="1" applyFont="1" applyFill="1" applyBorder="1" applyAlignment="1">
      <alignment horizontal="center" vertical="center"/>
    </xf>
    <xf numFmtId="187" fontId="50" fillId="33" borderId="22" xfId="0" applyNumberFormat="1" applyFont="1" applyFill="1" applyBorder="1" applyAlignment="1">
      <alignment horizontal="center" vertical="center" wrapText="1"/>
    </xf>
    <xf numFmtId="205" fontId="0" fillId="33" borderId="13" xfId="49" applyNumberFormat="1" applyFont="1" applyFill="1" applyBorder="1" applyAlignment="1" quotePrefix="1">
      <alignment horizontal="center" vertical="center"/>
    </xf>
    <xf numFmtId="213" fontId="55" fillId="0" borderId="13" xfId="64" applyNumberFormat="1" applyFont="1" applyFill="1" applyBorder="1" applyAlignment="1">
      <alignment horizontal="center" vertical="center" wrapText="1" shrinkToFit="1"/>
      <protection/>
    </xf>
    <xf numFmtId="0" fontId="50" fillId="0" borderId="23" xfId="0" applyFont="1" applyBorder="1" applyAlignment="1">
      <alignment horizontal="justify" vertical="center" wrapText="1"/>
    </xf>
    <xf numFmtId="0" fontId="50" fillId="0" borderId="10" xfId="0" applyFont="1" applyBorder="1" applyAlignment="1">
      <alignment horizontal="justify" vertical="center" wrapText="1"/>
    </xf>
    <xf numFmtId="0" fontId="50" fillId="0" borderId="0" xfId="0" applyFont="1" applyAlignment="1">
      <alignment horizontal="left" vertical="center"/>
    </xf>
    <xf numFmtId="0" fontId="50" fillId="0" borderId="0" xfId="0" applyFont="1" applyAlignment="1">
      <alignment horizontal="center" vertical="center"/>
    </xf>
    <xf numFmtId="0" fontId="50" fillId="0" borderId="11" xfId="0" applyFont="1" applyBorder="1" applyAlignment="1">
      <alignment horizontal="left" vertical="center"/>
    </xf>
    <xf numFmtId="0" fontId="50" fillId="0" borderId="11" xfId="0" applyFont="1" applyBorder="1" applyAlignment="1">
      <alignment horizontal="right" vertical="center"/>
    </xf>
    <xf numFmtId="0" fontId="50" fillId="0" borderId="2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6" xfId="0" applyFont="1" applyBorder="1" applyAlignment="1">
      <alignment horizontal="justify" vertical="center" wrapText="1"/>
    </xf>
    <xf numFmtId="0" fontId="50" fillId="0" borderId="27" xfId="0" applyFont="1" applyBorder="1" applyAlignment="1">
      <alignment horizontal="justify"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37" xfId="0" applyFont="1" applyBorder="1" applyAlignment="1">
      <alignment horizontal="justify" vertical="center" wrapText="1"/>
    </xf>
    <xf numFmtId="0" fontId="50" fillId="0" borderId="38" xfId="0" applyFont="1" applyBorder="1" applyAlignment="1">
      <alignment horizontal="left" vertical="center" shrinkToFit="1"/>
    </xf>
    <xf numFmtId="0" fontId="50" fillId="0" borderId="39" xfId="0" applyFont="1" applyBorder="1" applyAlignment="1">
      <alignment horizontal="justify" vertical="center" wrapText="1"/>
    </xf>
    <xf numFmtId="0" fontId="50" fillId="0" borderId="15" xfId="0" applyFont="1" applyBorder="1" applyAlignment="1">
      <alignment horizontal="justify" vertical="center" wrapText="1"/>
    </xf>
    <xf numFmtId="0" fontId="53" fillId="0" borderId="0" xfId="0" applyFont="1" applyAlignment="1">
      <alignment vertical="center"/>
    </xf>
    <xf numFmtId="0" fontId="50" fillId="0" borderId="40" xfId="0" applyFont="1" applyBorder="1" applyAlignment="1">
      <alignment horizontal="right" vertical="center"/>
    </xf>
    <xf numFmtId="0" fontId="50"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0" fillId="0" borderId="0" xfId="0" applyFont="1" applyFill="1" applyAlignment="1">
      <alignment horizontal="center" vertical="center"/>
    </xf>
    <xf numFmtId="0" fontId="53" fillId="0" borderId="0" xfId="0" applyFont="1" applyFill="1" applyAlignment="1">
      <alignment vertical="center"/>
    </xf>
    <xf numFmtId="0" fontId="50" fillId="0" borderId="40" xfId="0" applyFont="1" applyFill="1" applyBorder="1" applyAlignment="1">
      <alignment horizontal="right" vertical="center"/>
    </xf>
    <xf numFmtId="0" fontId="51" fillId="0" borderId="40" xfId="0" applyFont="1" applyBorder="1" applyAlignment="1">
      <alignment horizontal="right" vertical="center"/>
    </xf>
    <xf numFmtId="190" fontId="50" fillId="33" borderId="41" xfId="0" applyNumberFormat="1" applyFont="1" applyFill="1" applyBorder="1" applyAlignment="1">
      <alignment horizontal="center" vertical="center" wrapText="1"/>
    </xf>
    <xf numFmtId="190" fontId="50" fillId="33" borderId="17" xfId="0" applyNumberFormat="1"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189" fontId="50" fillId="33" borderId="41" xfId="64" applyNumberFormat="1" applyFont="1" applyFill="1" applyBorder="1" applyAlignment="1">
      <alignment horizontal="center" vertical="center" wrapText="1"/>
      <protection/>
    </xf>
    <xf numFmtId="189" fontId="50" fillId="33" borderId="17" xfId="64" applyNumberFormat="1" applyFont="1" applyFill="1" applyBorder="1" applyAlignment="1">
      <alignment horizontal="center" vertical="center" wrapText="1"/>
      <protection/>
    </xf>
    <xf numFmtId="0" fontId="50" fillId="33" borderId="41" xfId="64" applyNumberFormat="1" applyFont="1" applyFill="1" applyBorder="1" applyAlignment="1">
      <alignment horizontal="center" vertical="center" wrapText="1"/>
      <protection/>
    </xf>
    <xf numFmtId="0" fontId="50" fillId="33" borderId="17" xfId="64" applyNumberFormat="1" applyFont="1" applyFill="1" applyBorder="1" applyAlignment="1">
      <alignment horizontal="center" vertical="center" wrapText="1"/>
      <protection/>
    </xf>
    <xf numFmtId="183" fontId="0" fillId="33" borderId="41" xfId="65" applyNumberFormat="1" applyFont="1" applyFill="1" applyBorder="1" applyAlignment="1">
      <alignment horizontal="center" vertical="center" wrapText="1"/>
      <protection/>
    </xf>
    <xf numFmtId="183" fontId="0" fillId="33" borderId="17" xfId="65" applyNumberFormat="1" applyFont="1" applyFill="1" applyBorder="1" applyAlignment="1">
      <alignment horizontal="center" vertical="center" wrapText="1"/>
      <protection/>
    </xf>
    <xf numFmtId="0" fontId="50" fillId="33" borderId="41" xfId="0" applyFont="1" applyFill="1" applyBorder="1" applyAlignment="1">
      <alignment horizontal="center" vertical="center" wrapText="1"/>
    </xf>
    <xf numFmtId="0" fontId="50" fillId="33" borderId="17" xfId="0" applyFont="1" applyFill="1" applyBorder="1" applyAlignment="1">
      <alignment horizontal="center" vertical="center" wrapText="1"/>
    </xf>
    <xf numFmtId="190" fontId="50" fillId="33" borderId="41" xfId="0" applyNumberFormat="1" applyFont="1" applyFill="1" applyBorder="1" applyAlignment="1" quotePrefix="1">
      <alignment horizontal="center" vertical="center" wrapText="1"/>
    </xf>
    <xf numFmtId="190" fontId="50" fillId="33" borderId="17" xfId="0" applyNumberFormat="1" applyFont="1" applyFill="1" applyBorder="1" applyAlignment="1" quotePrefix="1">
      <alignment horizontal="center" vertical="center" wrapText="1"/>
    </xf>
    <xf numFmtId="187" fontId="50" fillId="33" borderId="41" xfId="0" applyNumberFormat="1" applyFont="1" applyFill="1" applyBorder="1" applyAlignment="1" quotePrefix="1">
      <alignment horizontal="center" vertical="center" wrapText="1"/>
    </xf>
    <xf numFmtId="187" fontId="50" fillId="33" borderId="17" xfId="0" applyNumberFormat="1" applyFont="1" applyFill="1" applyBorder="1" applyAlignment="1" quotePrefix="1">
      <alignment horizontal="center" vertical="center" wrapText="1"/>
    </xf>
    <xf numFmtId="0" fontId="50" fillId="33" borderId="41" xfId="0" applyFont="1" applyFill="1" applyBorder="1" applyAlignment="1">
      <alignment horizontal="left" vertical="center" wrapText="1"/>
    </xf>
    <xf numFmtId="0" fontId="50" fillId="33" borderId="17" xfId="0" applyFont="1" applyFill="1" applyBorder="1" applyAlignment="1">
      <alignment horizontal="left" vertical="center" wrapText="1"/>
    </xf>
    <xf numFmtId="0" fontId="59" fillId="0" borderId="0" xfId="0" applyFont="1" applyAlignment="1">
      <alignment horizontal="center" vertical="center"/>
    </xf>
    <xf numFmtId="0" fontId="53" fillId="0" borderId="0" xfId="0" applyFont="1" applyBorder="1" applyAlignment="1">
      <alignment horizontal="left" vertical="center"/>
    </xf>
    <xf numFmtId="0" fontId="53" fillId="0" borderId="0" xfId="0" applyFont="1" applyFill="1" applyAlignment="1">
      <alignment horizontal="center" vertical="center"/>
    </xf>
    <xf numFmtId="0" fontId="51" fillId="0" borderId="40" xfId="0" applyFont="1" applyFill="1" applyBorder="1" applyAlignment="1">
      <alignment horizontal="right" vertical="center"/>
    </xf>
    <xf numFmtId="0" fontId="53" fillId="0" borderId="0" xfId="0" applyFont="1" applyFill="1" applyAlignment="1">
      <alignment vertical="center" wrapText="1"/>
    </xf>
    <xf numFmtId="0" fontId="50" fillId="0" borderId="0" xfId="0" applyFont="1" applyFill="1" applyAlignment="1">
      <alignment vertical="center"/>
    </xf>
    <xf numFmtId="0" fontId="53" fillId="0" borderId="0" xfId="0" applyFont="1" applyFill="1" applyAlignment="1">
      <alignment horizontal="left" vertical="center" wrapText="1"/>
    </xf>
    <xf numFmtId="0" fontId="53" fillId="0" borderId="0" xfId="0" applyFont="1" applyFill="1" applyAlignment="1">
      <alignment horizontal="left" vertical="center"/>
    </xf>
    <xf numFmtId="0" fontId="51" fillId="0" borderId="0"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別紙３" xfId="64"/>
    <cellStyle name="標準_別紙３ 2" xfId="65"/>
    <cellStyle name="Followed Hyperlink" xfId="66"/>
    <cellStyle name="良い" xfId="67"/>
  </cellStyles>
  <dxfs count="6">
    <dxf>
      <fill>
        <patternFill>
          <bgColor theme="5" tint="0.3999499976634979"/>
        </patternFill>
      </fill>
    </dxf>
    <dxf>
      <fill>
        <patternFill>
          <bgColor theme="5" tint="0.3999499976634979"/>
        </patternFill>
      </fill>
    </dxf>
    <dxf>
      <fill>
        <patternFill>
          <bgColor rgb="FFFF0000"/>
        </patternFill>
      </fill>
    </dxf>
    <dxf>
      <fill>
        <patternFill>
          <bgColor theme="5" tint="0.3999499976634979"/>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5</xdr:row>
      <xdr:rowOff>485775</xdr:rowOff>
    </xdr:from>
    <xdr:to>
      <xdr:col>6</xdr:col>
      <xdr:colOff>304800</xdr:colOff>
      <xdr:row>5</xdr:row>
      <xdr:rowOff>1123950</xdr:rowOff>
    </xdr:to>
    <xdr:sp>
      <xdr:nvSpPr>
        <xdr:cNvPr id="1" name="テキスト ボックス 1"/>
        <xdr:cNvSpPr txBox="1">
          <a:spLocks noChangeArrowheads="1"/>
        </xdr:cNvSpPr>
      </xdr:nvSpPr>
      <xdr:spPr>
        <a:xfrm>
          <a:off x="2762250" y="1847850"/>
          <a:ext cx="6896100"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xdr:row>
      <xdr:rowOff>447675</xdr:rowOff>
    </xdr:from>
    <xdr:to>
      <xdr:col>5</xdr:col>
      <xdr:colOff>2085975</xdr:colOff>
      <xdr:row>5</xdr:row>
      <xdr:rowOff>1085850</xdr:rowOff>
    </xdr:to>
    <xdr:sp>
      <xdr:nvSpPr>
        <xdr:cNvPr id="1" name="テキスト ボックス 2"/>
        <xdr:cNvSpPr txBox="1">
          <a:spLocks noChangeArrowheads="1"/>
        </xdr:cNvSpPr>
      </xdr:nvSpPr>
      <xdr:spPr>
        <a:xfrm>
          <a:off x="2352675" y="1809750"/>
          <a:ext cx="6886575" cy="6381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yo21l20fsv01\&#20250;&#35336;&#35506;\02_&#21442;&#32771;&#36039;&#26009;&#12501;&#12457;&#12523;&#12480;\&#12304;&#31532;&#65301;&#20837;&#26413;&#31561;&#30435;&#35222;&#21729;&#20250;&#31574;&#23450;&#12305;\R&#65300;&#24180;&#24230;\&#31532;&#65298;&#22238;\01_&#25277;&#20986;&#36039;&#26009;&#20316;&#25104;\06_&#36865;&#20184;&#29992;&#65288;&#26481;&#20140;&#12398;&#12415;&#65289;\&#65288;&#26481;&#20140;&#31246;&#38306;&#65289;&#20196;&#21644;4&#24180;&#24230;&#31532;2&#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総括表（様式１）"/>
      <sheetName val="東京別記様式 2（競争入札（公共工事））"/>
      <sheetName val="東京別記様式 3（随意契約（公共工事））"/>
      <sheetName val="東京別記様式 4（競争入札（物品役務等））"/>
      <sheetName val="東京別記様式 5（随意契約（物品役務等））"/>
      <sheetName val="東京別記様式 6（応札（応募）業者数1者関連）"/>
    </sheetNames>
    <sheetDataSet>
      <sheetData sheetId="4">
        <row r="4">
          <cell r="F4" t="str">
            <v>（審議対象期間　2022年7月1日～2022年9月30日）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A1" sqref="A1:B1"/>
    </sheetView>
  </sheetViews>
  <sheetFormatPr defaultColWidth="9.00390625" defaultRowHeight="13.5"/>
  <cols>
    <col min="1" max="1" width="7.625" style="27" customWidth="1"/>
    <col min="2" max="2" width="36.125" style="27" bestFit="1" customWidth="1"/>
    <col min="3" max="3" width="26.625" style="27" customWidth="1"/>
    <col min="4" max="4" width="1.875" style="27" customWidth="1"/>
    <col min="5" max="5" width="3.50390625" style="27" customWidth="1"/>
    <col min="6" max="6" width="26.625" style="27" customWidth="1"/>
    <col min="7" max="7" width="1.875" style="27" customWidth="1"/>
    <col min="8" max="8" width="3.50390625" style="27" customWidth="1"/>
    <col min="9" max="9" width="25.875" style="27" customWidth="1"/>
    <col min="10" max="16384" width="9.00390625" style="27" customWidth="1"/>
  </cols>
  <sheetData>
    <row r="1" spans="1:2" ht="24" customHeight="1">
      <c r="A1" s="279" t="s">
        <v>32</v>
      </c>
      <c r="B1" s="279"/>
    </row>
    <row r="2" spans="1:9" ht="24" customHeight="1">
      <c r="A2" s="280" t="s">
        <v>47</v>
      </c>
      <c r="B2" s="280"/>
      <c r="C2" s="280"/>
      <c r="D2" s="280"/>
      <c r="E2" s="280"/>
      <c r="F2" s="280"/>
      <c r="G2" s="280"/>
      <c r="H2" s="280"/>
      <c r="I2" s="280"/>
    </row>
    <row r="3" spans="1:9" ht="24" customHeight="1" thickBot="1">
      <c r="A3" s="281" t="s">
        <v>52</v>
      </c>
      <c r="B3" s="281"/>
      <c r="F3" s="282" t="s">
        <v>63</v>
      </c>
      <c r="G3" s="282"/>
      <c r="H3" s="282"/>
      <c r="I3" s="282"/>
    </row>
    <row r="4" spans="1:9" ht="28.5" customHeight="1" thickBot="1">
      <c r="A4" s="283" t="s">
        <v>48</v>
      </c>
      <c r="B4" s="284"/>
      <c r="C4" s="283" t="s">
        <v>49</v>
      </c>
      <c r="D4" s="285"/>
      <c r="E4" s="284"/>
      <c r="F4" s="283" t="s">
        <v>34</v>
      </c>
      <c r="G4" s="285"/>
      <c r="H4" s="284"/>
      <c r="I4" s="25" t="s">
        <v>35</v>
      </c>
    </row>
    <row r="5" spans="1:9" ht="24" customHeight="1">
      <c r="A5" s="299" t="s">
        <v>36</v>
      </c>
      <c r="B5" s="300"/>
      <c r="C5" s="28">
        <f>SUM(C7:C10)</f>
        <v>89</v>
      </c>
      <c r="D5" s="1"/>
      <c r="E5" s="2" t="s">
        <v>50</v>
      </c>
      <c r="F5" s="28">
        <f>SUM(F7:F10)</f>
        <v>13</v>
      </c>
      <c r="G5" s="1"/>
      <c r="H5" s="2" t="s">
        <v>50</v>
      </c>
      <c r="I5" s="297"/>
    </row>
    <row r="6" spans="1:9" ht="24" customHeight="1">
      <c r="A6" s="277" t="s">
        <v>37</v>
      </c>
      <c r="B6" s="278"/>
      <c r="C6" s="3"/>
      <c r="D6" s="1"/>
      <c r="E6" s="2"/>
      <c r="F6" s="3"/>
      <c r="G6" s="1"/>
      <c r="H6" s="2"/>
      <c r="I6" s="286"/>
    </row>
    <row r="7" spans="1:9" ht="24" customHeight="1">
      <c r="A7" s="277" t="s">
        <v>38</v>
      </c>
      <c r="B7" s="278"/>
      <c r="C7" s="28">
        <f>'東京総括表（様式１）'!C7+'横浜総括表（様式１）'!C7</f>
        <v>4</v>
      </c>
      <c r="D7" s="1"/>
      <c r="E7" s="2" t="s">
        <v>50</v>
      </c>
      <c r="F7" s="28">
        <f>'東京総括表（様式１）'!F7+'横浜総括表（様式１）'!F7</f>
        <v>1</v>
      </c>
      <c r="G7" s="1"/>
      <c r="H7" s="2" t="s">
        <v>50</v>
      </c>
      <c r="I7" s="286"/>
    </row>
    <row r="8" spans="1:9" ht="24" customHeight="1">
      <c r="A8" s="277" t="s">
        <v>39</v>
      </c>
      <c r="B8" s="278"/>
      <c r="C8" s="28">
        <f>'東京総括表（様式１）'!C8+'横浜総括表（様式１）'!C8</f>
        <v>1</v>
      </c>
      <c r="D8" s="1"/>
      <c r="E8" s="2" t="s">
        <v>50</v>
      </c>
      <c r="F8" s="28">
        <f>'東京総括表（様式１）'!F8+'横浜総括表（様式１）'!F8</f>
        <v>0</v>
      </c>
      <c r="G8" s="1"/>
      <c r="H8" s="2" t="s">
        <v>50</v>
      </c>
      <c r="I8" s="286"/>
    </row>
    <row r="9" spans="1:9" ht="24" customHeight="1">
      <c r="A9" s="277" t="s">
        <v>40</v>
      </c>
      <c r="B9" s="278"/>
      <c r="C9" s="28">
        <f>'東京総括表（様式１）'!C9+'横浜総括表（様式１）'!C9</f>
        <v>35</v>
      </c>
      <c r="D9" s="1"/>
      <c r="E9" s="2" t="s">
        <v>50</v>
      </c>
      <c r="F9" s="28">
        <f>'東京総括表（様式１）'!F9+'横浜総括表（様式１）'!F9</f>
        <v>9</v>
      </c>
      <c r="G9" s="1"/>
      <c r="H9" s="2" t="s">
        <v>50</v>
      </c>
      <c r="I9" s="286"/>
    </row>
    <row r="10" spans="1:9" ht="24" customHeight="1">
      <c r="A10" s="277" t="s">
        <v>41</v>
      </c>
      <c r="B10" s="278"/>
      <c r="C10" s="28">
        <f>'東京総括表（様式１）'!C10+'横浜総括表（様式１）'!C10</f>
        <v>49</v>
      </c>
      <c r="D10" s="1"/>
      <c r="E10" s="2" t="s">
        <v>50</v>
      </c>
      <c r="F10" s="28">
        <f>'東京総括表（様式１）'!F10+'横浜総括表（様式１）'!F10</f>
        <v>3</v>
      </c>
      <c r="G10" s="1"/>
      <c r="H10" s="2" t="s">
        <v>50</v>
      </c>
      <c r="I10" s="286"/>
    </row>
    <row r="11" spans="1:9" ht="24" customHeight="1" thickBot="1">
      <c r="A11" s="277"/>
      <c r="B11" s="278"/>
      <c r="C11" s="4"/>
      <c r="D11" s="5"/>
      <c r="E11" s="6"/>
      <c r="F11" s="4"/>
      <c r="G11" s="5"/>
      <c r="H11" s="6"/>
      <c r="I11" s="287"/>
    </row>
    <row r="12" spans="1:9" ht="24" customHeight="1">
      <c r="A12" s="286"/>
      <c r="B12" s="26" t="s">
        <v>42</v>
      </c>
      <c r="C12" s="28">
        <f>SUM(C14:C17)</f>
        <v>13</v>
      </c>
      <c r="D12" s="1"/>
      <c r="E12" s="2" t="s">
        <v>50</v>
      </c>
      <c r="F12" s="288"/>
      <c r="G12" s="289"/>
      <c r="H12" s="290"/>
      <c r="I12" s="297"/>
    </row>
    <row r="13" spans="1:9" ht="24" customHeight="1">
      <c r="A13" s="286"/>
      <c r="B13" s="24" t="s">
        <v>37</v>
      </c>
      <c r="C13" s="3"/>
      <c r="D13" s="1"/>
      <c r="E13" s="2"/>
      <c r="F13" s="291"/>
      <c r="G13" s="292"/>
      <c r="H13" s="293"/>
      <c r="I13" s="286"/>
    </row>
    <row r="14" spans="1:9" ht="24" customHeight="1">
      <c r="A14" s="286"/>
      <c r="B14" s="24" t="s">
        <v>43</v>
      </c>
      <c r="C14" s="28">
        <f>'東京総括表（様式１）'!C14+'横浜総括表（様式１）'!C14</f>
        <v>10</v>
      </c>
      <c r="D14" s="1"/>
      <c r="E14" s="2" t="s">
        <v>50</v>
      </c>
      <c r="F14" s="291"/>
      <c r="G14" s="292"/>
      <c r="H14" s="293"/>
      <c r="I14" s="286"/>
    </row>
    <row r="15" spans="1:9" ht="24" customHeight="1">
      <c r="A15" s="286"/>
      <c r="B15" s="24" t="s">
        <v>44</v>
      </c>
      <c r="C15" s="28">
        <f>'東京総括表（様式１）'!C15+'横浜総括表（様式１）'!C15</f>
        <v>0</v>
      </c>
      <c r="D15" s="1"/>
      <c r="E15" s="2" t="s">
        <v>50</v>
      </c>
      <c r="F15" s="291"/>
      <c r="G15" s="292"/>
      <c r="H15" s="293"/>
      <c r="I15" s="286"/>
    </row>
    <row r="16" spans="1:9" ht="24" customHeight="1">
      <c r="A16" s="286"/>
      <c r="B16" s="24" t="s">
        <v>45</v>
      </c>
      <c r="C16" s="28">
        <f>'東京総括表（様式１）'!C16+'横浜総括表（様式１）'!C16</f>
        <v>2</v>
      </c>
      <c r="D16" s="1"/>
      <c r="E16" s="2" t="s">
        <v>50</v>
      </c>
      <c r="F16" s="291"/>
      <c r="G16" s="292"/>
      <c r="H16" s="293"/>
      <c r="I16" s="286"/>
    </row>
    <row r="17" spans="1:9" ht="24" customHeight="1">
      <c r="A17" s="286"/>
      <c r="B17" s="24" t="s">
        <v>46</v>
      </c>
      <c r="C17" s="28">
        <f>'東京総括表（様式１）'!C17+'横浜総括表（様式１）'!C17</f>
        <v>1</v>
      </c>
      <c r="D17" s="1"/>
      <c r="E17" s="2" t="s">
        <v>50</v>
      </c>
      <c r="F17" s="291"/>
      <c r="G17" s="292"/>
      <c r="H17" s="293"/>
      <c r="I17" s="286"/>
    </row>
    <row r="18" spans="1:9" ht="24" customHeight="1">
      <c r="A18" s="286"/>
      <c r="B18" s="7"/>
      <c r="C18" s="8"/>
      <c r="D18" s="1"/>
      <c r="E18" s="2"/>
      <c r="F18" s="291"/>
      <c r="G18" s="292"/>
      <c r="H18" s="293"/>
      <c r="I18" s="286"/>
    </row>
    <row r="19" spans="1:9" ht="24" customHeight="1">
      <c r="A19" s="286"/>
      <c r="B19" s="7"/>
      <c r="C19" s="8"/>
      <c r="D19" s="1"/>
      <c r="E19" s="2"/>
      <c r="F19" s="291"/>
      <c r="G19" s="292"/>
      <c r="H19" s="293"/>
      <c r="I19" s="286"/>
    </row>
    <row r="20" spans="1:9" ht="24" customHeight="1">
      <c r="A20" s="286"/>
      <c r="B20" s="7"/>
      <c r="C20" s="8"/>
      <c r="D20" s="1"/>
      <c r="E20" s="2"/>
      <c r="F20" s="291"/>
      <c r="G20" s="292"/>
      <c r="H20" s="293"/>
      <c r="I20" s="286"/>
    </row>
    <row r="21" spans="1:9" ht="24" customHeight="1" thickBot="1">
      <c r="A21" s="287"/>
      <c r="B21" s="9"/>
      <c r="C21" s="4"/>
      <c r="D21" s="5"/>
      <c r="E21" s="6"/>
      <c r="F21" s="294"/>
      <c r="G21" s="295"/>
      <c r="H21" s="296"/>
      <c r="I21" s="287"/>
    </row>
    <row r="22" spans="1:9" ht="24" customHeight="1">
      <c r="A22" s="298" t="s">
        <v>54</v>
      </c>
      <c r="B22" s="298"/>
      <c r="C22" s="298"/>
      <c r="D22" s="298"/>
      <c r="E22" s="298"/>
      <c r="F22" s="298"/>
      <c r="G22" s="298"/>
      <c r="H22" s="298"/>
      <c r="I22" s="298"/>
    </row>
    <row r="23" ht="12.75">
      <c r="A23" s="29"/>
    </row>
    <row r="24" ht="12.75">
      <c r="A24" s="29"/>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workbookViewId="0" topLeftCell="A1">
      <selection activeCell="A9" sqref="A9:L9"/>
    </sheetView>
  </sheetViews>
  <sheetFormatPr defaultColWidth="9.00390625" defaultRowHeight="13.5"/>
  <cols>
    <col min="1" max="1" width="25.625" style="11" customWidth="1"/>
    <col min="2" max="2" width="27.25390625" style="35" customWidth="1"/>
    <col min="3" max="3" width="14.375" style="11" customWidth="1"/>
    <col min="4" max="5" width="16.125" style="11" customWidth="1"/>
    <col min="6" max="6" width="23.25390625" style="11" customWidth="1"/>
    <col min="7" max="7" width="12.625" style="11" customWidth="1"/>
    <col min="8" max="8" width="12.625" style="35" customWidth="1"/>
    <col min="9" max="9" width="8.00390625" style="35" customWidth="1"/>
    <col min="10" max="10" width="6.50390625" style="11" bestFit="1" customWidth="1"/>
    <col min="11" max="11" width="6.50390625" style="11" customWidth="1"/>
    <col min="12" max="12" width="13.75390625" style="11" customWidth="1"/>
    <col min="13" max="16384" width="9.00390625" style="11" customWidth="1"/>
  </cols>
  <sheetData>
    <row r="1" ht="12.75">
      <c r="A1" s="10" t="s">
        <v>26</v>
      </c>
    </row>
    <row r="2" spans="1:12" ht="12.75">
      <c r="A2" s="280" t="s">
        <v>27</v>
      </c>
      <c r="B2" s="280"/>
      <c r="C2" s="280"/>
      <c r="D2" s="280"/>
      <c r="E2" s="280"/>
      <c r="F2" s="280"/>
      <c r="G2" s="280"/>
      <c r="H2" s="280"/>
      <c r="I2" s="280"/>
      <c r="J2" s="280"/>
      <c r="K2" s="280"/>
      <c r="L2" s="280"/>
    </row>
    <row r="4" spans="1:12" ht="21" customHeight="1">
      <c r="A4" s="10" t="str">
        <f>'横浜別記様式 2（競争入札（公共工事））'!A4</f>
        <v>（部局名：横浜税関）</v>
      </c>
      <c r="B4" s="59"/>
      <c r="C4" s="10"/>
      <c r="D4" s="10"/>
      <c r="E4" s="10"/>
      <c r="F4" s="309" t="str">
        <f>'横浜別記様式 2（競争入札（公共工事））'!F4:K4</f>
        <v>（審議対象期間　2022年7月1日～2022年9月30日）</v>
      </c>
      <c r="G4" s="309"/>
      <c r="H4" s="309"/>
      <c r="I4" s="309"/>
      <c r="J4" s="309"/>
      <c r="K4" s="309"/>
      <c r="L4" s="309"/>
    </row>
    <row r="5" spans="1:12" s="12" customFormat="1" ht="47.25" customHeight="1">
      <c r="A5" s="56" t="s">
        <v>25</v>
      </c>
      <c r="B5" s="56" t="s">
        <v>1</v>
      </c>
      <c r="C5" s="56" t="s">
        <v>4</v>
      </c>
      <c r="D5" s="56" t="s">
        <v>6</v>
      </c>
      <c r="E5" s="56" t="s">
        <v>62</v>
      </c>
      <c r="F5" s="56" t="s">
        <v>30</v>
      </c>
      <c r="G5" s="56" t="s">
        <v>7</v>
      </c>
      <c r="H5" s="56" t="s">
        <v>2</v>
      </c>
      <c r="I5" s="56" t="s">
        <v>8</v>
      </c>
      <c r="J5" s="56" t="s">
        <v>55</v>
      </c>
      <c r="K5" s="56" t="s">
        <v>31</v>
      </c>
      <c r="L5" s="56" t="s">
        <v>3</v>
      </c>
    </row>
    <row r="6" spans="1:12" s="30" customFormat="1" ht="141" customHeight="1">
      <c r="A6" s="47"/>
      <c r="B6" s="52"/>
      <c r="C6" s="48"/>
      <c r="D6" s="47"/>
      <c r="E6" s="47"/>
      <c r="F6" s="49"/>
      <c r="G6" s="50"/>
      <c r="H6" s="51"/>
      <c r="I6" s="55"/>
      <c r="J6" s="48"/>
      <c r="K6" s="48"/>
      <c r="L6" s="53"/>
    </row>
    <row r="7" spans="1:12" s="30" customFormat="1" ht="141" customHeight="1" hidden="1">
      <c r="A7" s="47"/>
      <c r="B7" s="46"/>
      <c r="C7" s="48"/>
      <c r="D7" s="47"/>
      <c r="E7" s="47"/>
      <c r="F7" s="49"/>
      <c r="G7" s="50"/>
      <c r="H7" s="51"/>
      <c r="I7" s="55"/>
      <c r="J7" s="48"/>
      <c r="K7" s="48"/>
      <c r="L7" s="54"/>
    </row>
    <row r="8" spans="4:10" ht="12.75">
      <c r="D8" s="43"/>
      <c r="E8" s="43"/>
      <c r="J8" s="44"/>
    </row>
    <row r="9" spans="1:12" ht="25.5" customHeight="1">
      <c r="A9" s="301" t="s">
        <v>12</v>
      </c>
      <c r="B9" s="301"/>
      <c r="C9" s="301"/>
      <c r="D9" s="301"/>
      <c r="E9" s="301"/>
      <c r="F9" s="301"/>
      <c r="G9" s="301"/>
      <c r="H9" s="301"/>
      <c r="I9" s="301"/>
      <c r="J9" s="301"/>
      <c r="K9" s="301"/>
      <c r="L9" s="303"/>
    </row>
    <row r="10" spans="1:12" ht="30" customHeight="1">
      <c r="A10" s="304" t="s">
        <v>56</v>
      </c>
      <c r="B10" s="305"/>
      <c r="C10" s="305"/>
      <c r="D10" s="305"/>
      <c r="E10" s="305"/>
      <c r="F10" s="305"/>
      <c r="G10" s="305"/>
      <c r="H10" s="305"/>
      <c r="I10" s="305"/>
      <c r="J10" s="305"/>
      <c r="K10" s="305"/>
      <c r="L10" s="15"/>
    </row>
    <row r="11" spans="1:13" ht="26.25" customHeight="1">
      <c r="A11" s="15" t="s">
        <v>57</v>
      </c>
      <c r="B11" s="16"/>
      <c r="C11" s="15"/>
      <c r="D11" s="15"/>
      <c r="E11" s="15"/>
      <c r="F11" s="15"/>
      <c r="G11" s="15"/>
      <c r="H11" s="16"/>
      <c r="I11" s="16"/>
      <c r="J11" s="15"/>
      <c r="K11" s="15"/>
      <c r="L11" s="37"/>
      <c r="M11" s="36"/>
    </row>
    <row r="12" spans="1:13" ht="26.25" customHeight="1">
      <c r="A12" s="15" t="s">
        <v>58</v>
      </c>
      <c r="B12" s="16"/>
      <c r="C12" s="15"/>
      <c r="D12" s="15"/>
      <c r="E12" s="15"/>
      <c r="F12" s="15"/>
      <c r="G12" s="15"/>
      <c r="H12" s="16"/>
      <c r="I12" s="16"/>
      <c r="J12" s="15"/>
      <c r="K12" s="15"/>
      <c r="L12" s="37"/>
      <c r="M12" s="36"/>
    </row>
    <row r="14" spans="4:5" ht="12.75">
      <c r="D14" s="15"/>
      <c r="E14" s="15"/>
    </row>
  </sheetData>
  <sheetProtection/>
  <mergeCells count="4">
    <mergeCell ref="A2:L2"/>
    <mergeCell ref="A9:L9"/>
    <mergeCell ref="A10:K10"/>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16"/>
  <sheetViews>
    <sheetView view="pageBreakPreview"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G8" sqref="G8"/>
    </sheetView>
  </sheetViews>
  <sheetFormatPr defaultColWidth="9.00390625" defaultRowHeight="13.5"/>
  <cols>
    <col min="1" max="1" width="28.375" style="31" customWidth="1"/>
    <col min="2" max="2" width="22.625" style="74" bestFit="1" customWidth="1"/>
    <col min="3" max="3" width="12.375" style="32" bestFit="1" customWidth="1"/>
    <col min="4" max="4" width="15.375" style="31" bestFit="1" customWidth="1"/>
    <col min="5" max="5" width="12.00390625" style="31" bestFit="1" customWidth="1"/>
    <col min="6" max="6" width="19.125" style="31" bestFit="1" customWidth="1"/>
    <col min="7" max="7" width="12.00390625" style="74" bestFit="1" customWidth="1"/>
    <col min="8" max="8" width="12.00390625" style="31" bestFit="1" customWidth="1"/>
    <col min="9" max="9" width="10.375" style="31" bestFit="1" customWidth="1"/>
    <col min="10" max="10" width="8.75390625" style="45" bestFit="1" customWidth="1"/>
    <col min="11" max="11" width="11.875" style="31" bestFit="1" customWidth="1"/>
    <col min="12" max="12" width="9.625" style="21" bestFit="1" customWidth="1"/>
    <col min="13" max="16384" width="9.00390625" style="11" customWidth="1"/>
  </cols>
  <sheetData>
    <row r="1" ht="12.75">
      <c r="A1" s="31" t="s">
        <v>13</v>
      </c>
    </row>
    <row r="2" spans="1:11" ht="12.75">
      <c r="A2" s="306" t="s">
        <v>10</v>
      </c>
      <c r="B2" s="306"/>
      <c r="C2" s="306"/>
      <c r="D2" s="306"/>
      <c r="E2" s="306"/>
      <c r="F2" s="306"/>
      <c r="G2" s="306"/>
      <c r="H2" s="306"/>
      <c r="I2" s="306"/>
      <c r="J2" s="306"/>
      <c r="K2" s="306"/>
    </row>
    <row r="4" spans="1:11" ht="21" customHeight="1">
      <c r="A4" s="60" t="str">
        <f>'横浜別記様式 3（随意契約（公共工事））'!A4</f>
        <v>（部局名：横浜税関）</v>
      </c>
      <c r="B4" s="61"/>
      <c r="C4" s="60"/>
      <c r="D4" s="60"/>
      <c r="E4" s="60"/>
      <c r="F4" s="331" t="str">
        <f>'横浜総括表（様式１）'!F3:I3</f>
        <v>（審議対象期間　2022年7月1日～2022年9月30日）</v>
      </c>
      <c r="G4" s="331"/>
      <c r="H4" s="331"/>
      <c r="I4" s="331"/>
      <c r="J4" s="331"/>
      <c r="K4" s="331"/>
    </row>
    <row r="5" spans="1:11" s="12" customFormat="1" ht="47.25" customHeight="1">
      <c r="A5" s="56" t="s">
        <v>5</v>
      </c>
      <c r="B5" s="56" t="s">
        <v>1</v>
      </c>
      <c r="C5" s="56" t="s">
        <v>4</v>
      </c>
      <c r="D5" s="56" t="s">
        <v>6</v>
      </c>
      <c r="E5" s="56" t="s">
        <v>62</v>
      </c>
      <c r="F5" s="56" t="s">
        <v>9</v>
      </c>
      <c r="G5" s="56" t="s">
        <v>7</v>
      </c>
      <c r="H5" s="56" t="s">
        <v>2</v>
      </c>
      <c r="I5" s="56" t="s">
        <v>8</v>
      </c>
      <c r="J5" s="56" t="s">
        <v>55</v>
      </c>
      <c r="K5" s="56" t="s">
        <v>3</v>
      </c>
    </row>
    <row r="6" spans="1:13" s="12" customFormat="1" ht="60" customHeight="1">
      <c r="A6" s="102" t="s">
        <v>64</v>
      </c>
      <c r="B6" s="102" t="s">
        <v>65</v>
      </c>
      <c r="C6" s="99">
        <v>44757</v>
      </c>
      <c r="D6" s="102" t="s">
        <v>68</v>
      </c>
      <c r="E6" s="103">
        <v>6013301022128</v>
      </c>
      <c r="F6" s="77" t="s">
        <v>96</v>
      </c>
      <c r="G6" s="128" t="s">
        <v>252</v>
      </c>
      <c r="H6" s="114" t="s">
        <v>98</v>
      </c>
      <c r="I6" s="276" t="s">
        <v>104</v>
      </c>
      <c r="J6" s="94">
        <v>2</v>
      </c>
      <c r="K6" s="102" t="s">
        <v>70</v>
      </c>
      <c r="M6" s="106"/>
    </row>
    <row r="7" spans="1:13" s="12" customFormat="1" ht="60" customHeight="1">
      <c r="A7" s="102" t="s">
        <v>66</v>
      </c>
      <c r="B7" s="102" t="s">
        <v>67</v>
      </c>
      <c r="C7" s="99">
        <v>44768</v>
      </c>
      <c r="D7" s="102" t="s">
        <v>69</v>
      </c>
      <c r="E7" s="103">
        <v>1010001110829</v>
      </c>
      <c r="F7" s="77" t="s">
        <v>95</v>
      </c>
      <c r="G7" s="128" t="s">
        <v>252</v>
      </c>
      <c r="H7" s="79">
        <v>33307692</v>
      </c>
      <c r="I7" s="276" t="s">
        <v>104</v>
      </c>
      <c r="J7" s="94">
        <v>3</v>
      </c>
      <c r="K7" s="102"/>
      <c r="M7" s="106"/>
    </row>
    <row r="8" spans="1:13" s="12" customFormat="1" ht="60" customHeight="1">
      <c r="A8" s="102" t="s">
        <v>74</v>
      </c>
      <c r="B8" s="102" t="s">
        <v>75</v>
      </c>
      <c r="C8" s="99">
        <v>44797</v>
      </c>
      <c r="D8" s="102" t="s">
        <v>77</v>
      </c>
      <c r="E8" s="103">
        <v>6010001052075</v>
      </c>
      <c r="F8" s="77" t="s">
        <v>96</v>
      </c>
      <c r="G8" s="128" t="s">
        <v>252</v>
      </c>
      <c r="H8" s="79">
        <v>77385000</v>
      </c>
      <c r="I8" s="276" t="s">
        <v>104</v>
      </c>
      <c r="J8" s="94">
        <v>1</v>
      </c>
      <c r="K8" s="102"/>
      <c r="M8" s="106"/>
    </row>
    <row r="9" spans="1:13" s="12" customFormat="1" ht="60" customHeight="1">
      <c r="A9" s="102" t="s">
        <v>76</v>
      </c>
      <c r="B9" s="102" t="s">
        <v>75</v>
      </c>
      <c r="C9" s="99">
        <v>44797</v>
      </c>
      <c r="D9" s="102" t="s">
        <v>78</v>
      </c>
      <c r="E9" s="103">
        <v>6020001019172</v>
      </c>
      <c r="F9" s="77" t="s">
        <v>96</v>
      </c>
      <c r="G9" s="128" t="s">
        <v>252</v>
      </c>
      <c r="H9" s="81">
        <v>28160000</v>
      </c>
      <c r="I9" s="276" t="s">
        <v>104</v>
      </c>
      <c r="J9" s="94">
        <v>3</v>
      </c>
      <c r="K9" s="102"/>
      <c r="M9" s="106"/>
    </row>
    <row r="10" spans="1:13" s="12" customFormat="1" ht="60" customHeight="1">
      <c r="A10" s="102" t="s">
        <v>81</v>
      </c>
      <c r="B10" s="102" t="s">
        <v>67</v>
      </c>
      <c r="C10" s="115">
        <v>44810</v>
      </c>
      <c r="D10" s="116" t="s">
        <v>87</v>
      </c>
      <c r="E10" s="117">
        <v>2120001011197</v>
      </c>
      <c r="F10" s="77" t="s">
        <v>96</v>
      </c>
      <c r="G10" s="128" t="s">
        <v>252</v>
      </c>
      <c r="H10" s="82">
        <v>1827056</v>
      </c>
      <c r="I10" s="276" t="s">
        <v>104</v>
      </c>
      <c r="J10" s="94">
        <v>6</v>
      </c>
      <c r="K10" s="102"/>
      <c r="M10" s="106"/>
    </row>
    <row r="11" spans="1:13" s="12" customFormat="1" ht="60" customHeight="1">
      <c r="A11" s="102" t="s">
        <v>82</v>
      </c>
      <c r="B11" s="102" t="s">
        <v>67</v>
      </c>
      <c r="C11" s="115">
        <v>44812</v>
      </c>
      <c r="D11" s="116" t="s">
        <v>88</v>
      </c>
      <c r="E11" s="117">
        <v>7020001013595</v>
      </c>
      <c r="F11" s="77" t="s">
        <v>96</v>
      </c>
      <c r="G11" s="128" t="s">
        <v>252</v>
      </c>
      <c r="H11" s="80" t="s">
        <v>89</v>
      </c>
      <c r="I11" s="276" t="s">
        <v>104</v>
      </c>
      <c r="J11" s="94">
        <v>1</v>
      </c>
      <c r="K11" s="102" t="s">
        <v>90</v>
      </c>
      <c r="M11" s="106"/>
    </row>
    <row r="12" spans="1:13" s="12" customFormat="1" ht="60" customHeight="1">
      <c r="A12" s="102" t="s">
        <v>91</v>
      </c>
      <c r="B12" s="102" t="s">
        <v>84</v>
      </c>
      <c r="C12" s="99">
        <v>44830</v>
      </c>
      <c r="D12" s="102" t="s">
        <v>93</v>
      </c>
      <c r="E12" s="103">
        <v>6010001052075</v>
      </c>
      <c r="F12" s="77" t="s">
        <v>96</v>
      </c>
      <c r="G12" s="128" t="s">
        <v>252</v>
      </c>
      <c r="H12" s="78">
        <v>62370000</v>
      </c>
      <c r="I12" s="276" t="s">
        <v>104</v>
      </c>
      <c r="J12" s="94">
        <v>1</v>
      </c>
      <c r="K12" s="107"/>
      <c r="M12" s="106"/>
    </row>
    <row r="13" spans="1:13" s="12" customFormat="1" ht="60" customHeight="1">
      <c r="A13" s="102" t="s">
        <v>92</v>
      </c>
      <c r="B13" s="102" t="s">
        <v>84</v>
      </c>
      <c r="C13" s="99">
        <v>44830</v>
      </c>
      <c r="D13" s="102" t="s">
        <v>94</v>
      </c>
      <c r="E13" s="119">
        <v>3370601000838</v>
      </c>
      <c r="F13" s="77" t="s">
        <v>96</v>
      </c>
      <c r="G13" s="128" t="s">
        <v>252</v>
      </c>
      <c r="H13" s="82">
        <v>23100000</v>
      </c>
      <c r="I13" s="276" t="s">
        <v>104</v>
      </c>
      <c r="J13" s="94">
        <v>1</v>
      </c>
      <c r="K13" s="102"/>
      <c r="M13" s="106"/>
    </row>
    <row r="15" spans="1:11" ht="12.75">
      <c r="A15" s="307" t="s">
        <v>12</v>
      </c>
      <c r="B15" s="307"/>
      <c r="C15" s="307"/>
      <c r="D15" s="307"/>
      <c r="E15" s="307"/>
      <c r="F15" s="307"/>
      <c r="G15" s="307"/>
      <c r="H15" s="307"/>
      <c r="I15" s="307"/>
      <c r="J15" s="330"/>
      <c r="K15" s="307"/>
    </row>
    <row r="16" spans="1:11" ht="12.75">
      <c r="A16" s="33" t="s">
        <v>11</v>
      </c>
      <c r="B16" s="75"/>
      <c r="D16" s="33"/>
      <c r="E16" s="33"/>
      <c r="F16" s="33"/>
      <c r="G16" s="75"/>
      <c r="H16" s="33"/>
      <c r="I16" s="33"/>
      <c r="K16" s="33"/>
    </row>
  </sheetData>
  <sheetProtection/>
  <autoFilter ref="A5:L13"/>
  <mergeCells count="3">
    <mergeCell ref="A2:K2"/>
    <mergeCell ref="A15:K15"/>
    <mergeCell ref="F4:K4"/>
  </mergeCells>
  <conditionalFormatting sqref="B6:B13">
    <cfRule type="expression" priority="28" dxfId="2">
      <formula>AND(COUNTIF($AC6,"*分担契約*"),NOT(COUNTIF($E6,"*ほか*")))</formula>
    </cfRule>
  </conditionalFormatting>
  <conditionalFormatting sqref="E10:E11">
    <cfRule type="expression" priority="1" dxfId="0">
      <formula>BC10="×"</formula>
    </cfRule>
  </conditionalFormatting>
  <dataValidations count="4">
    <dataValidation allowBlank="1" showInputMessage="1" showErrorMessage="1" promptTitle="入力方法" prompt="半角数字で入力して下さい。" errorTitle="参考" error="半角数字で入力して下さい。" imeMode="halfAlpha" sqref="H6:H8"/>
    <dataValidation allowBlank="1" showInputMessage="1" showErrorMessage="1" imeMode="halfAlpha" sqref="E7:E8 E12:E13"/>
    <dataValidation errorStyle="information" type="date" allowBlank="1" showInputMessage="1" showErrorMessage="1" prompt="平成30年4月1日の形式で入力する。" sqref="C6:C9 C12:C13">
      <formula1>43191</formula1>
      <formula2>43555</formula2>
    </dataValidation>
    <dataValidation type="list" allowBlank="1" showInputMessage="1" imeMode="halfAlpha" sqref="G6:G13">
      <formula1>",他官署で調達手続きを実施のため,－"</formula1>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76"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13"/>
  <sheetViews>
    <sheetView view="pageBreakPreview" zoomScaleSheetLayoutView="100" workbookViewId="0" topLeftCell="A4">
      <pane xSplit="1" ySplit="2" topLeftCell="B6" activePane="bottomRight" state="frozen"/>
      <selection pane="topLeft" activeCell="A4" sqref="A4"/>
      <selection pane="topRight" activeCell="B4" sqref="B4"/>
      <selection pane="bottomLeft" activeCell="A6" sqref="A6"/>
      <selection pane="bottomRight" activeCell="B6" sqref="B6"/>
    </sheetView>
  </sheetViews>
  <sheetFormatPr defaultColWidth="9.00390625" defaultRowHeight="13.5"/>
  <cols>
    <col min="1" max="1" width="25.25390625" style="11" customWidth="1"/>
    <col min="2" max="2" width="22.75390625" style="73" customWidth="1"/>
    <col min="3" max="3" width="13.75390625" style="11" customWidth="1"/>
    <col min="4" max="4" width="20.125" style="11" customWidth="1"/>
    <col min="5" max="5" width="12.00390625" style="11" customWidth="1"/>
    <col min="6" max="6" width="32.75390625" style="11" customWidth="1"/>
    <col min="7" max="7" width="12.625" style="73" customWidth="1"/>
    <col min="8" max="8" width="10.875" style="73" customWidth="1"/>
    <col min="9" max="9" width="8.375" style="40" customWidth="1"/>
    <col min="10" max="10" width="8.125" style="11" customWidth="1"/>
    <col min="11" max="11" width="8.00390625" style="11" customWidth="1"/>
    <col min="12" max="12" width="11.75390625" style="11" customWidth="1"/>
    <col min="13" max="14" width="9.00390625" style="73" customWidth="1"/>
    <col min="15" max="16384" width="9.00390625" style="11" customWidth="1"/>
  </cols>
  <sheetData>
    <row r="1" ht="12.75">
      <c r="A1" s="10" t="s">
        <v>28</v>
      </c>
    </row>
    <row r="2" spans="1:12" ht="12.75">
      <c r="A2" s="280" t="s">
        <v>29</v>
      </c>
      <c r="B2" s="280"/>
      <c r="C2" s="280"/>
      <c r="D2" s="280"/>
      <c r="E2" s="280"/>
      <c r="F2" s="280"/>
      <c r="G2" s="280"/>
      <c r="H2" s="280"/>
      <c r="I2" s="280"/>
      <c r="J2" s="280"/>
      <c r="K2" s="280"/>
      <c r="L2" s="280"/>
    </row>
    <row r="4" spans="1:14" ht="21" customHeight="1">
      <c r="A4" s="10" t="str">
        <f>'横浜別記様式 4（競争入札（物品役務等））'!A4</f>
        <v>（部局名：横浜税関）</v>
      </c>
      <c r="B4" s="59"/>
      <c r="C4" s="10"/>
      <c r="D4" s="10"/>
      <c r="E4" s="10"/>
      <c r="F4" s="309" t="str">
        <f>'横浜別記様式 4（競争入札（物品役務等））'!F4:K4</f>
        <v>（審議対象期間　2022年7月1日～2022年9月30日）</v>
      </c>
      <c r="G4" s="309"/>
      <c r="H4" s="309"/>
      <c r="I4" s="309"/>
      <c r="J4" s="309"/>
      <c r="K4" s="309"/>
      <c r="L4" s="309"/>
      <c r="M4" s="21"/>
      <c r="N4" s="21"/>
    </row>
    <row r="5" spans="1:13" s="12" customFormat="1" ht="47.25" customHeight="1">
      <c r="A5" s="56" t="s">
        <v>5</v>
      </c>
      <c r="B5" s="56" t="s">
        <v>1</v>
      </c>
      <c r="C5" s="56" t="s">
        <v>4</v>
      </c>
      <c r="D5" s="56" t="s">
        <v>6</v>
      </c>
      <c r="E5" s="56" t="s">
        <v>62</v>
      </c>
      <c r="F5" s="56" t="s">
        <v>30</v>
      </c>
      <c r="G5" s="56" t="s">
        <v>7</v>
      </c>
      <c r="H5" s="56" t="s">
        <v>2</v>
      </c>
      <c r="I5" s="63" t="s">
        <v>8</v>
      </c>
      <c r="J5" s="56" t="s">
        <v>55</v>
      </c>
      <c r="K5" s="56" t="s">
        <v>31</v>
      </c>
      <c r="L5" s="56" t="s">
        <v>3</v>
      </c>
      <c r="M5" s="12" t="s">
        <v>61</v>
      </c>
    </row>
    <row r="6" spans="1:14" s="30" customFormat="1" ht="132" customHeight="1">
      <c r="A6" s="88"/>
      <c r="B6" s="89"/>
      <c r="C6" s="90"/>
      <c r="D6" s="101"/>
      <c r="E6" s="91"/>
      <c r="F6" s="102"/>
      <c r="G6" s="14"/>
      <c r="H6" s="92"/>
      <c r="I6" s="93"/>
      <c r="J6" s="94"/>
      <c r="K6" s="95"/>
      <c r="L6" s="96"/>
      <c r="M6" s="12"/>
      <c r="N6" s="34"/>
    </row>
    <row r="7" spans="2:14" s="31" customFormat="1" ht="12.75">
      <c r="B7" s="74"/>
      <c r="D7" s="43"/>
      <c r="E7" s="43"/>
      <c r="G7" s="74"/>
      <c r="H7" s="74"/>
      <c r="I7" s="41"/>
      <c r="J7" s="44"/>
      <c r="M7" s="74"/>
      <c r="N7" s="74"/>
    </row>
    <row r="8" spans="1:14" s="31" customFormat="1" ht="25.5" customHeight="1">
      <c r="A8" s="307" t="s">
        <v>12</v>
      </c>
      <c r="B8" s="307"/>
      <c r="C8" s="307"/>
      <c r="D8" s="307"/>
      <c r="E8" s="307"/>
      <c r="F8" s="307"/>
      <c r="G8" s="307"/>
      <c r="H8" s="307"/>
      <c r="I8" s="307"/>
      <c r="J8" s="307"/>
      <c r="K8" s="307"/>
      <c r="L8" s="333"/>
      <c r="M8" s="74"/>
      <c r="N8" s="74"/>
    </row>
    <row r="9" spans="1:14" s="31" customFormat="1" ht="31.5" customHeight="1">
      <c r="A9" s="334" t="s">
        <v>56</v>
      </c>
      <c r="B9" s="335"/>
      <c r="C9" s="335"/>
      <c r="D9" s="335"/>
      <c r="E9" s="335"/>
      <c r="F9" s="335"/>
      <c r="G9" s="335"/>
      <c r="H9" s="335"/>
      <c r="I9" s="335"/>
      <c r="J9" s="335"/>
      <c r="K9" s="335"/>
      <c r="L9" s="33"/>
      <c r="M9" s="74"/>
      <c r="N9" s="74"/>
    </row>
    <row r="10" spans="1:14" s="31" customFormat="1" ht="26.25" customHeight="1">
      <c r="A10" s="332" t="s">
        <v>59</v>
      </c>
      <c r="B10" s="332"/>
      <c r="C10" s="332"/>
      <c r="D10" s="332"/>
      <c r="E10" s="332"/>
      <c r="F10" s="332"/>
      <c r="G10" s="332"/>
      <c r="H10" s="332"/>
      <c r="I10" s="332"/>
      <c r="J10" s="332"/>
      <c r="K10" s="332"/>
      <c r="L10" s="76"/>
      <c r="M10" s="74"/>
      <c r="N10" s="74"/>
    </row>
    <row r="11" spans="1:14" s="31" customFormat="1" ht="26.25" customHeight="1">
      <c r="A11" s="33" t="s">
        <v>58</v>
      </c>
      <c r="B11" s="75"/>
      <c r="C11" s="33"/>
      <c r="D11" s="33"/>
      <c r="E11" s="33"/>
      <c r="F11" s="33"/>
      <c r="G11" s="75"/>
      <c r="H11" s="75"/>
      <c r="I11" s="42"/>
      <c r="J11" s="33"/>
      <c r="K11" s="33"/>
      <c r="L11" s="76"/>
      <c r="M11" s="74"/>
      <c r="N11" s="74"/>
    </row>
    <row r="12" spans="2:14" s="31" customFormat="1" ht="12.75">
      <c r="B12" s="74"/>
      <c r="G12" s="74"/>
      <c r="H12" s="74"/>
      <c r="I12" s="41"/>
      <c r="J12" s="33"/>
      <c r="M12" s="74"/>
      <c r="N12" s="74"/>
    </row>
    <row r="13" spans="2:14" s="31" customFormat="1" ht="12.75">
      <c r="B13" s="74"/>
      <c r="D13" s="33"/>
      <c r="E13" s="33"/>
      <c r="G13" s="74"/>
      <c r="H13" s="74"/>
      <c r="I13" s="41"/>
      <c r="M13" s="74"/>
      <c r="N13" s="74"/>
    </row>
  </sheetData>
  <sheetProtection/>
  <autoFilter ref="A5:N6"/>
  <mergeCells count="5">
    <mergeCell ref="A10:K10"/>
    <mergeCell ref="A2:L2"/>
    <mergeCell ref="A8:L8"/>
    <mergeCell ref="A9:K9"/>
    <mergeCell ref="F4:L4"/>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8" r:id="rId2"/>
  <headerFooter alignWithMargins="0">
    <oddFooter>&amp;C横浜-別記様式5（&amp;P/&amp;N）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93"/>
  <sheetViews>
    <sheetView view="pageBreakPreview" zoomScaleNormal="90" zoomScaleSheetLayoutView="100" workbookViewId="0" topLeftCell="A1">
      <pane xSplit="1" ySplit="4" topLeftCell="C5" activePane="bottomRight" state="frozen"/>
      <selection pane="topLeft" activeCell="A1" sqref="A1"/>
      <selection pane="topRight" activeCell="B1" sqref="B1"/>
      <selection pane="bottomLeft" activeCell="A5" sqref="A5"/>
      <selection pane="bottomRight" activeCell="F6" sqref="F6"/>
    </sheetView>
  </sheetViews>
  <sheetFormatPr defaultColWidth="9.00390625" defaultRowHeight="13.5"/>
  <cols>
    <col min="1" max="1" width="30.875" style="73" customWidth="1"/>
    <col min="2" max="2" width="14.25390625" style="11" customWidth="1"/>
    <col min="3" max="3" width="21.125" style="11" customWidth="1"/>
    <col min="4" max="4" width="15.125" style="11" customWidth="1"/>
    <col min="5" max="5" width="15.25390625" style="11" customWidth="1"/>
    <col min="6" max="6" width="17.625" style="73" customWidth="1"/>
    <col min="7" max="7" width="17.625" style="17" customWidth="1"/>
    <col min="8" max="8" width="9.00390625" style="73" customWidth="1"/>
    <col min="9" max="9" width="6.25390625" style="18" customWidth="1"/>
    <col min="10" max="10" width="54.875" style="19" customWidth="1"/>
    <col min="11" max="11" width="11.125" style="73" customWidth="1"/>
    <col min="12" max="16384" width="9.00390625" style="11" customWidth="1"/>
  </cols>
  <sheetData>
    <row r="1" ht="27" customHeight="1">
      <c r="A1" s="11" t="s">
        <v>14</v>
      </c>
    </row>
    <row r="2" spans="1:10" ht="21" customHeight="1">
      <c r="A2" s="328" t="s">
        <v>15</v>
      </c>
      <c r="B2" s="328"/>
      <c r="C2" s="328"/>
      <c r="D2" s="328"/>
      <c r="E2" s="328"/>
      <c r="F2" s="328"/>
      <c r="G2" s="328"/>
      <c r="H2" s="328"/>
      <c r="I2" s="328"/>
      <c r="J2" s="328"/>
    </row>
    <row r="3" spans="1:10" s="20" customFormat="1" ht="21" customHeight="1">
      <c r="A3" s="336" t="s">
        <v>51</v>
      </c>
      <c r="B3" s="336"/>
      <c r="C3" s="62"/>
      <c r="D3" s="62"/>
      <c r="E3" s="62"/>
      <c r="F3" s="309" t="str">
        <f>'横浜別記様式 5（随意契約（物品役務等））'!F4:L4</f>
        <v>（審議対象期間　2022年7月1日～2022年9月30日）</v>
      </c>
      <c r="G3" s="309"/>
      <c r="H3" s="309"/>
      <c r="I3" s="309"/>
      <c r="J3" s="309"/>
    </row>
    <row r="4" spans="1:10" s="12" customFormat="1" ht="69" customHeight="1">
      <c r="A4" s="56" t="s">
        <v>16</v>
      </c>
      <c r="B4" s="56" t="s">
        <v>4</v>
      </c>
      <c r="C4" s="56" t="s">
        <v>17</v>
      </c>
      <c r="D4" s="56" t="s">
        <v>62</v>
      </c>
      <c r="E4" s="56" t="s">
        <v>18</v>
      </c>
      <c r="F4" s="56" t="s">
        <v>19</v>
      </c>
      <c r="G4" s="57" t="s">
        <v>20</v>
      </c>
      <c r="H4" s="56" t="s">
        <v>21</v>
      </c>
      <c r="I4" s="58" t="s">
        <v>22</v>
      </c>
      <c r="J4" s="58" t="s">
        <v>0</v>
      </c>
    </row>
    <row r="5" spans="1:10" s="12" customFormat="1" ht="70.5" customHeight="1">
      <c r="A5" s="98" t="s">
        <v>74</v>
      </c>
      <c r="B5" s="99">
        <v>44797</v>
      </c>
      <c r="C5" s="102" t="s">
        <v>77</v>
      </c>
      <c r="D5" s="103">
        <v>6010001052075</v>
      </c>
      <c r="E5" s="108" t="s">
        <v>96</v>
      </c>
      <c r="F5" s="109">
        <v>81236549</v>
      </c>
      <c r="G5" s="78">
        <v>77385000</v>
      </c>
      <c r="H5" s="276" t="s">
        <v>104</v>
      </c>
      <c r="I5" s="94">
        <v>1</v>
      </c>
      <c r="J5" s="89" t="s">
        <v>97</v>
      </c>
    </row>
    <row r="6" spans="1:10" s="12" customFormat="1" ht="70.5" customHeight="1">
      <c r="A6" s="98" t="s">
        <v>82</v>
      </c>
      <c r="B6" s="115">
        <v>44812</v>
      </c>
      <c r="C6" s="116" t="s">
        <v>88</v>
      </c>
      <c r="D6" s="118">
        <v>7020001013595</v>
      </c>
      <c r="E6" s="108" t="s">
        <v>95</v>
      </c>
      <c r="F6" s="110">
        <v>1679700</v>
      </c>
      <c r="G6" s="81">
        <v>1561450</v>
      </c>
      <c r="H6" s="276" t="s">
        <v>104</v>
      </c>
      <c r="I6" s="94">
        <v>1</v>
      </c>
      <c r="J6" s="89" t="s">
        <v>97</v>
      </c>
    </row>
    <row r="7" spans="1:11" s="111" customFormat="1" ht="70.5" customHeight="1">
      <c r="A7" s="39" t="s">
        <v>91</v>
      </c>
      <c r="B7" s="100">
        <v>44830</v>
      </c>
      <c r="C7" s="97" t="s">
        <v>93</v>
      </c>
      <c r="D7" s="103">
        <v>6010001052075</v>
      </c>
      <c r="E7" s="108" t="s">
        <v>95</v>
      </c>
      <c r="F7" s="110">
        <v>65166565</v>
      </c>
      <c r="G7" s="81">
        <v>62370000</v>
      </c>
      <c r="H7" s="276" t="s">
        <v>104</v>
      </c>
      <c r="I7" s="94">
        <v>1</v>
      </c>
      <c r="J7" s="89" t="s">
        <v>97</v>
      </c>
      <c r="K7" s="12"/>
    </row>
    <row r="8" spans="1:11" s="111" customFormat="1" ht="70.5" customHeight="1">
      <c r="A8" s="39" t="s">
        <v>92</v>
      </c>
      <c r="B8" s="100">
        <v>44830</v>
      </c>
      <c r="C8" s="97" t="s">
        <v>94</v>
      </c>
      <c r="D8" s="119">
        <v>3370601000838</v>
      </c>
      <c r="E8" s="108" t="s">
        <v>95</v>
      </c>
      <c r="F8" s="110">
        <v>23961917</v>
      </c>
      <c r="G8" s="82">
        <v>23100000</v>
      </c>
      <c r="H8" s="276" t="s">
        <v>104</v>
      </c>
      <c r="I8" s="94">
        <v>1</v>
      </c>
      <c r="J8" s="89" t="s">
        <v>97</v>
      </c>
      <c r="K8" s="12"/>
    </row>
    <row r="9" spans="1:11" s="111" customFormat="1" ht="70.5" customHeight="1">
      <c r="A9" s="39"/>
      <c r="B9" s="100"/>
      <c r="C9" s="97"/>
      <c r="D9" s="103"/>
      <c r="E9" s="108"/>
      <c r="F9" s="110"/>
      <c r="G9" s="82"/>
      <c r="H9" s="93"/>
      <c r="I9" s="94"/>
      <c r="J9" s="113"/>
      <c r="K9" s="12"/>
    </row>
    <row r="10" spans="1:11" s="111" customFormat="1" ht="70.5" customHeight="1">
      <c r="A10" s="39"/>
      <c r="B10" s="100"/>
      <c r="C10" s="97"/>
      <c r="D10" s="103"/>
      <c r="E10" s="108"/>
      <c r="F10" s="110"/>
      <c r="G10" s="84"/>
      <c r="H10" s="93"/>
      <c r="I10" s="94"/>
      <c r="J10" s="113"/>
      <c r="K10" s="12"/>
    </row>
    <row r="11" spans="1:11" s="111" customFormat="1" ht="70.5" customHeight="1">
      <c r="A11" s="39"/>
      <c r="B11" s="100"/>
      <c r="C11" s="97"/>
      <c r="D11" s="103"/>
      <c r="E11" s="108"/>
      <c r="F11" s="110"/>
      <c r="G11" s="80"/>
      <c r="H11" s="93"/>
      <c r="I11" s="94"/>
      <c r="J11" s="113"/>
      <c r="K11" s="12"/>
    </row>
    <row r="12" spans="1:11" s="111" customFormat="1" ht="70.5" customHeight="1">
      <c r="A12" s="39"/>
      <c r="B12" s="100"/>
      <c r="C12" s="97"/>
      <c r="D12" s="103"/>
      <c r="E12" s="108"/>
      <c r="F12" s="110"/>
      <c r="G12" s="82"/>
      <c r="H12" s="93"/>
      <c r="I12" s="94"/>
      <c r="J12" s="113"/>
      <c r="K12" s="12"/>
    </row>
    <row r="13" spans="1:11" s="111" customFormat="1" ht="70.5" customHeight="1">
      <c r="A13" s="39"/>
      <c r="B13" s="100"/>
      <c r="C13" s="97"/>
      <c r="D13" s="112"/>
      <c r="E13" s="108"/>
      <c r="F13" s="110"/>
      <c r="G13" s="85"/>
      <c r="H13" s="93"/>
      <c r="I13" s="94"/>
      <c r="J13" s="113"/>
      <c r="K13" s="12"/>
    </row>
    <row r="14" spans="1:10" s="12" customFormat="1" ht="70.5" customHeight="1">
      <c r="A14" s="98"/>
      <c r="B14" s="99"/>
      <c r="C14" s="102"/>
      <c r="D14" s="103"/>
      <c r="E14" s="108"/>
      <c r="F14" s="110"/>
      <c r="G14" s="85"/>
      <c r="H14" s="93"/>
      <c r="I14" s="94"/>
      <c r="J14" s="89"/>
    </row>
    <row r="15" spans="1:10" s="12" customFormat="1" ht="70.5" customHeight="1">
      <c r="A15" s="98"/>
      <c r="B15" s="99"/>
      <c r="C15" s="102"/>
      <c r="D15" s="103"/>
      <c r="E15" s="108"/>
      <c r="F15" s="110"/>
      <c r="G15" s="85"/>
      <c r="H15" s="93"/>
      <c r="I15" s="94"/>
      <c r="J15" s="89"/>
    </row>
    <row r="16" spans="1:11" s="111" customFormat="1" ht="70.5" customHeight="1">
      <c r="A16" s="39"/>
      <c r="B16" s="100"/>
      <c r="C16" s="97"/>
      <c r="D16" s="103"/>
      <c r="E16" s="108"/>
      <c r="F16" s="110"/>
      <c r="G16" s="87"/>
      <c r="H16" s="93"/>
      <c r="I16" s="94"/>
      <c r="J16" s="113"/>
      <c r="K16" s="12"/>
    </row>
    <row r="17" spans="1:11" s="111" customFormat="1" ht="70.5" customHeight="1">
      <c r="A17" s="39"/>
      <c r="B17" s="100"/>
      <c r="C17" s="97"/>
      <c r="D17" s="104"/>
      <c r="E17" s="108"/>
      <c r="F17" s="110"/>
      <c r="G17" s="82"/>
      <c r="H17" s="93"/>
      <c r="I17" s="94"/>
      <c r="J17" s="113"/>
      <c r="K17" s="12"/>
    </row>
    <row r="18" spans="1:11" s="111" customFormat="1" ht="70.5" customHeight="1">
      <c r="A18" s="39"/>
      <c r="B18" s="100"/>
      <c r="C18" s="97"/>
      <c r="D18" s="104"/>
      <c r="E18" s="108"/>
      <c r="F18" s="110"/>
      <c r="G18" s="85"/>
      <c r="H18" s="93"/>
      <c r="I18" s="94"/>
      <c r="J18" s="113"/>
      <c r="K18" s="12"/>
    </row>
    <row r="19" spans="1:11" s="111" customFormat="1" ht="70.5" customHeight="1">
      <c r="A19" s="39"/>
      <c r="B19" s="100"/>
      <c r="C19" s="97"/>
      <c r="D19" s="104"/>
      <c r="E19" s="108"/>
      <c r="F19" s="110"/>
      <c r="G19" s="85"/>
      <c r="H19" s="93"/>
      <c r="I19" s="94"/>
      <c r="J19" s="113"/>
      <c r="K19" s="12"/>
    </row>
    <row r="20" spans="1:11" s="111" customFormat="1" ht="70.5" customHeight="1">
      <c r="A20" s="39"/>
      <c r="B20" s="100"/>
      <c r="C20" s="97"/>
      <c r="D20" s="103"/>
      <c r="E20" s="108"/>
      <c r="F20" s="110"/>
      <c r="G20" s="83"/>
      <c r="H20" s="93"/>
      <c r="I20" s="94"/>
      <c r="J20" s="113"/>
      <c r="K20" s="12"/>
    </row>
    <row r="21" spans="1:11" s="111" customFormat="1" ht="70.5" customHeight="1">
      <c r="A21" s="39"/>
      <c r="B21" s="100"/>
      <c r="C21" s="97"/>
      <c r="D21" s="104"/>
      <c r="E21" s="108"/>
      <c r="F21" s="110"/>
      <c r="G21" s="85"/>
      <c r="H21" s="93"/>
      <c r="I21" s="94"/>
      <c r="J21" s="113"/>
      <c r="K21" s="12"/>
    </row>
    <row r="22" spans="1:11" s="111" customFormat="1" ht="70.5" customHeight="1">
      <c r="A22" s="39"/>
      <c r="B22" s="100"/>
      <c r="C22" s="97"/>
      <c r="D22" s="105"/>
      <c r="E22" s="108"/>
      <c r="F22" s="110"/>
      <c r="G22" s="85"/>
      <c r="H22" s="93"/>
      <c r="I22" s="94"/>
      <c r="J22" s="113"/>
      <c r="K22" s="12"/>
    </row>
    <row r="23" spans="1:11" s="111" customFormat="1" ht="70.5" customHeight="1">
      <c r="A23" s="39"/>
      <c r="B23" s="100"/>
      <c r="C23" s="97"/>
      <c r="D23" s="105"/>
      <c r="E23" s="108"/>
      <c r="F23" s="110"/>
      <c r="G23" s="85"/>
      <c r="H23" s="93"/>
      <c r="I23" s="94"/>
      <c r="J23" s="113"/>
      <c r="K23" s="12"/>
    </row>
    <row r="24" spans="1:11" s="111" customFormat="1" ht="70.5" customHeight="1">
      <c r="A24" s="39"/>
      <c r="B24" s="100"/>
      <c r="C24" s="97"/>
      <c r="D24" s="112"/>
      <c r="E24" s="108"/>
      <c r="F24" s="110"/>
      <c r="G24" s="86"/>
      <c r="H24" s="93"/>
      <c r="I24" s="94"/>
      <c r="J24" s="113"/>
      <c r="K24" s="12"/>
    </row>
    <row r="25" spans="1:11" ht="70.5" customHeight="1">
      <c r="A25" s="39"/>
      <c r="B25" s="100"/>
      <c r="C25" s="97"/>
      <c r="D25" s="69"/>
      <c r="E25" s="66"/>
      <c r="F25" s="72"/>
      <c r="G25" s="70"/>
      <c r="H25" s="67"/>
      <c r="I25" s="68"/>
      <c r="J25" s="38"/>
      <c r="K25" s="64"/>
    </row>
    <row r="26" spans="1:11" ht="70.5" customHeight="1">
      <c r="A26" s="39"/>
      <c r="B26" s="100"/>
      <c r="C26" s="97"/>
      <c r="D26" s="69"/>
      <c r="E26" s="66"/>
      <c r="F26" s="72"/>
      <c r="G26" s="70"/>
      <c r="H26" s="67"/>
      <c r="I26" s="68"/>
      <c r="J26" s="38"/>
      <c r="K26" s="64"/>
    </row>
    <row r="27" spans="1:11" ht="70.5" customHeight="1">
      <c r="A27" s="39"/>
      <c r="B27" s="100"/>
      <c r="C27" s="97"/>
      <c r="D27" s="69"/>
      <c r="E27" s="66"/>
      <c r="F27" s="72"/>
      <c r="G27" s="70"/>
      <c r="H27" s="67"/>
      <c r="I27" s="68"/>
      <c r="J27" s="38"/>
      <c r="K27" s="64"/>
    </row>
    <row r="28" spans="1:11" ht="70.5" customHeight="1">
      <c r="A28" s="39"/>
      <c r="B28" s="100"/>
      <c r="C28" s="97"/>
      <c r="D28" s="65"/>
      <c r="E28" s="66"/>
      <c r="F28" s="72"/>
      <c r="G28" s="71"/>
      <c r="H28" s="67"/>
      <c r="I28" s="68"/>
      <c r="J28" s="38"/>
      <c r="K28" s="64"/>
    </row>
    <row r="29" spans="1:11" ht="70.5" customHeight="1">
      <c r="A29" s="39"/>
      <c r="B29" s="100"/>
      <c r="C29" s="97"/>
      <c r="D29" s="69"/>
      <c r="E29" s="66"/>
      <c r="F29" s="72"/>
      <c r="G29" s="70"/>
      <c r="H29" s="67"/>
      <c r="I29" s="68"/>
      <c r="J29" s="38"/>
      <c r="K29" s="64"/>
    </row>
    <row r="30" spans="1:11" ht="70.5" customHeight="1">
      <c r="A30" s="39"/>
      <c r="B30" s="100"/>
      <c r="C30" s="97"/>
      <c r="D30" s="69"/>
      <c r="E30" s="66"/>
      <c r="F30" s="72"/>
      <c r="G30" s="70"/>
      <c r="H30" s="67"/>
      <c r="I30" s="68"/>
      <c r="J30" s="38"/>
      <c r="K30" s="64"/>
    </row>
    <row r="31" spans="1:11" ht="70.5" customHeight="1">
      <c r="A31" s="39"/>
      <c r="B31" s="100"/>
      <c r="C31" s="97"/>
      <c r="D31" s="69"/>
      <c r="E31" s="66"/>
      <c r="F31" s="72"/>
      <c r="G31" s="70"/>
      <c r="H31" s="67"/>
      <c r="I31" s="68"/>
      <c r="J31" s="38"/>
      <c r="K31" s="64"/>
    </row>
    <row r="32" spans="1:11" ht="70.5" customHeight="1">
      <c r="A32" s="39"/>
      <c r="B32" s="100"/>
      <c r="C32" s="97"/>
      <c r="D32" s="65"/>
      <c r="E32" s="66"/>
      <c r="F32" s="72"/>
      <c r="G32" s="71"/>
      <c r="H32" s="67"/>
      <c r="I32" s="68"/>
      <c r="J32" s="38"/>
      <c r="K32" s="64"/>
    </row>
    <row r="33" spans="1:11" ht="70.5" customHeight="1">
      <c r="A33" s="39"/>
      <c r="B33" s="100"/>
      <c r="C33" s="97"/>
      <c r="D33" s="69"/>
      <c r="E33" s="66"/>
      <c r="F33" s="72"/>
      <c r="G33" s="70"/>
      <c r="H33" s="67"/>
      <c r="I33" s="68"/>
      <c r="J33" s="38"/>
      <c r="K33" s="64"/>
    </row>
    <row r="34" spans="1:11" ht="70.5" customHeight="1">
      <c r="A34" s="39"/>
      <c r="B34" s="100"/>
      <c r="C34" s="97"/>
      <c r="D34" s="69"/>
      <c r="E34" s="66"/>
      <c r="F34" s="72"/>
      <c r="G34" s="70"/>
      <c r="H34" s="67"/>
      <c r="I34" s="68"/>
      <c r="J34" s="38"/>
      <c r="K34" s="64"/>
    </row>
    <row r="35" spans="1:11" ht="70.5" customHeight="1">
      <c r="A35" s="39"/>
      <c r="B35" s="100"/>
      <c r="C35" s="97"/>
      <c r="D35" s="69"/>
      <c r="E35" s="66"/>
      <c r="F35" s="72"/>
      <c r="G35" s="70"/>
      <c r="H35" s="67"/>
      <c r="I35" s="68"/>
      <c r="J35" s="38"/>
      <c r="K35" s="64"/>
    </row>
    <row r="36" spans="1:11" ht="70.5" customHeight="1">
      <c r="A36" s="39"/>
      <c r="B36" s="100"/>
      <c r="C36" s="97"/>
      <c r="D36" s="65"/>
      <c r="E36" s="66"/>
      <c r="F36" s="72"/>
      <c r="G36" s="71"/>
      <c r="H36" s="67"/>
      <c r="I36" s="68"/>
      <c r="J36" s="38"/>
      <c r="K36" s="64"/>
    </row>
    <row r="37" spans="1:11" ht="70.5" customHeight="1">
      <c r="A37" s="39"/>
      <c r="B37" s="100"/>
      <c r="C37" s="97"/>
      <c r="D37" s="69"/>
      <c r="E37" s="66"/>
      <c r="F37" s="72"/>
      <c r="G37" s="70"/>
      <c r="H37" s="67"/>
      <c r="I37" s="68"/>
      <c r="J37" s="38"/>
      <c r="K37" s="64"/>
    </row>
    <row r="38" spans="1:11" ht="70.5" customHeight="1">
      <c r="A38" s="39"/>
      <c r="B38" s="100"/>
      <c r="C38" s="97"/>
      <c r="D38" s="69"/>
      <c r="E38" s="66"/>
      <c r="F38" s="72"/>
      <c r="G38" s="70"/>
      <c r="H38" s="67"/>
      <c r="I38" s="68"/>
      <c r="J38" s="38"/>
      <c r="K38" s="64"/>
    </row>
    <row r="39" spans="1:11" ht="70.5" customHeight="1">
      <c r="A39" s="39"/>
      <c r="B39" s="100"/>
      <c r="C39" s="97"/>
      <c r="D39" s="69"/>
      <c r="E39" s="66"/>
      <c r="F39" s="72"/>
      <c r="G39" s="70"/>
      <c r="H39" s="67"/>
      <c r="I39" s="68"/>
      <c r="J39" s="38"/>
      <c r="K39" s="64"/>
    </row>
    <row r="40" spans="1:11" ht="70.5" customHeight="1">
      <c r="A40" s="39"/>
      <c r="B40" s="100"/>
      <c r="C40" s="97"/>
      <c r="D40" s="65"/>
      <c r="E40" s="66"/>
      <c r="F40" s="72"/>
      <c r="G40" s="71"/>
      <c r="H40" s="67"/>
      <c r="I40" s="68"/>
      <c r="J40" s="38"/>
      <c r="K40" s="64"/>
    </row>
    <row r="41" spans="1:11" ht="70.5" customHeight="1">
      <c r="A41" s="39"/>
      <c r="B41" s="100"/>
      <c r="C41" s="97"/>
      <c r="D41" s="69"/>
      <c r="E41" s="66"/>
      <c r="F41" s="72"/>
      <c r="G41" s="70"/>
      <c r="H41" s="67"/>
      <c r="I41" s="68"/>
      <c r="J41" s="38"/>
      <c r="K41" s="64"/>
    </row>
    <row r="42" spans="1:11" ht="70.5" customHeight="1">
      <c r="A42" s="39"/>
      <c r="B42" s="100"/>
      <c r="C42" s="97"/>
      <c r="D42" s="69"/>
      <c r="E42" s="66"/>
      <c r="F42" s="72"/>
      <c r="G42" s="70"/>
      <c r="H42" s="67"/>
      <c r="I42" s="68"/>
      <c r="J42" s="38"/>
      <c r="K42" s="64"/>
    </row>
    <row r="43" spans="1:11" ht="70.5" customHeight="1">
      <c r="A43" s="39"/>
      <c r="B43" s="100"/>
      <c r="C43" s="97"/>
      <c r="D43" s="69"/>
      <c r="E43" s="66"/>
      <c r="F43" s="72"/>
      <c r="G43" s="70"/>
      <c r="H43" s="67"/>
      <c r="I43" s="68"/>
      <c r="J43" s="38"/>
      <c r="K43" s="64"/>
    </row>
    <row r="44" spans="1:11" ht="70.5" customHeight="1">
      <c r="A44" s="39"/>
      <c r="B44" s="100"/>
      <c r="C44" s="97"/>
      <c r="D44" s="65"/>
      <c r="E44" s="66"/>
      <c r="F44" s="72"/>
      <c r="G44" s="71"/>
      <c r="H44" s="67"/>
      <c r="I44" s="68"/>
      <c r="J44" s="38"/>
      <c r="K44" s="64"/>
    </row>
    <row r="45" spans="1:11" ht="70.5" customHeight="1">
      <c r="A45" s="39"/>
      <c r="B45" s="100"/>
      <c r="C45" s="97"/>
      <c r="D45" s="69"/>
      <c r="E45" s="66"/>
      <c r="F45" s="72"/>
      <c r="G45" s="70"/>
      <c r="H45" s="67"/>
      <c r="I45" s="68"/>
      <c r="J45" s="38"/>
      <c r="K45" s="64"/>
    </row>
    <row r="46" spans="1:11" ht="70.5" customHeight="1">
      <c r="A46" s="39"/>
      <c r="B46" s="100"/>
      <c r="C46" s="97"/>
      <c r="D46" s="69"/>
      <c r="E46" s="66"/>
      <c r="F46" s="72"/>
      <c r="G46" s="70"/>
      <c r="H46" s="67"/>
      <c r="I46" s="68"/>
      <c r="J46" s="38"/>
      <c r="K46" s="64"/>
    </row>
    <row r="47" spans="1:11" ht="70.5" customHeight="1">
      <c r="A47" s="39"/>
      <c r="B47" s="100"/>
      <c r="C47" s="97"/>
      <c r="D47" s="69"/>
      <c r="E47" s="66"/>
      <c r="F47" s="72"/>
      <c r="G47" s="70"/>
      <c r="H47" s="67"/>
      <c r="I47" s="68"/>
      <c r="J47" s="38"/>
      <c r="K47" s="64"/>
    </row>
    <row r="48" spans="1:11" ht="70.5" customHeight="1">
      <c r="A48" s="39"/>
      <c r="B48" s="100"/>
      <c r="C48" s="97"/>
      <c r="D48" s="65"/>
      <c r="E48" s="66"/>
      <c r="F48" s="72"/>
      <c r="G48" s="71"/>
      <c r="H48" s="67"/>
      <c r="I48" s="68"/>
      <c r="J48" s="38"/>
      <c r="K48" s="64"/>
    </row>
    <row r="49" spans="9:10" ht="12.75">
      <c r="I49" s="22"/>
      <c r="J49" s="23"/>
    </row>
    <row r="50" spans="9:10" ht="12.75">
      <c r="I50" s="22"/>
      <c r="J50" s="23"/>
    </row>
    <row r="51" spans="9:10" ht="12.75">
      <c r="I51" s="22"/>
      <c r="J51" s="23"/>
    </row>
    <row r="52" spans="9:10" ht="12.75">
      <c r="I52" s="22"/>
      <c r="J52" s="23"/>
    </row>
    <row r="53" spans="9:10" ht="12.75">
      <c r="I53" s="22"/>
      <c r="J53" s="23"/>
    </row>
    <row r="54" spans="9:10" ht="12.75">
      <c r="I54" s="22"/>
      <c r="J54" s="23"/>
    </row>
    <row r="55" spans="9:10" ht="12.75">
      <c r="I55" s="22"/>
      <c r="J55" s="23"/>
    </row>
    <row r="56" spans="9:10" ht="12.75">
      <c r="I56" s="22"/>
      <c r="J56" s="23"/>
    </row>
    <row r="57" spans="9:10" ht="12.75">
      <c r="I57" s="22"/>
      <c r="J57" s="23"/>
    </row>
    <row r="58" spans="9:10" ht="12.75">
      <c r="I58" s="22"/>
      <c r="J58" s="23"/>
    </row>
    <row r="59" spans="9:10" ht="12.75">
      <c r="I59" s="22"/>
      <c r="J59" s="23"/>
    </row>
    <row r="60" spans="9:10" ht="12.75">
      <c r="I60" s="22"/>
      <c r="J60" s="23"/>
    </row>
    <row r="61" spans="9:10" ht="12.75">
      <c r="I61" s="22"/>
      <c r="J61" s="23"/>
    </row>
    <row r="62" spans="9:10" ht="12.75">
      <c r="I62" s="22"/>
      <c r="J62" s="23"/>
    </row>
    <row r="63" spans="9:10" ht="12.75">
      <c r="I63" s="22"/>
      <c r="J63" s="23"/>
    </row>
    <row r="64" spans="9:10" ht="12.75">
      <c r="I64" s="22"/>
      <c r="J64" s="23"/>
    </row>
    <row r="65" spans="9:10" ht="12.75">
      <c r="I65" s="22"/>
      <c r="J65" s="23"/>
    </row>
    <row r="66" spans="9:10" ht="12.75">
      <c r="I66" s="22"/>
      <c r="J66" s="23"/>
    </row>
    <row r="67" spans="9:10" ht="12.75">
      <c r="I67" s="22"/>
      <c r="J67" s="23"/>
    </row>
    <row r="68" spans="9:10" ht="12.75">
      <c r="I68" s="22"/>
      <c r="J68" s="23"/>
    </row>
    <row r="69" spans="9:10" ht="12.75">
      <c r="I69" s="22"/>
      <c r="J69" s="23"/>
    </row>
    <row r="70" spans="9:10" ht="12.75">
      <c r="I70" s="22"/>
      <c r="J70" s="23"/>
    </row>
    <row r="71" spans="9:10" ht="12.75">
      <c r="I71" s="22"/>
      <c r="J71" s="23"/>
    </row>
    <row r="72" spans="9:10" ht="12.75">
      <c r="I72" s="22"/>
      <c r="J72" s="23"/>
    </row>
    <row r="73" spans="9:10" ht="12.75">
      <c r="I73" s="22"/>
      <c r="J73" s="23"/>
    </row>
    <row r="74" spans="9:10" ht="12.75">
      <c r="I74" s="22"/>
      <c r="J74" s="23"/>
    </row>
    <row r="75" spans="9:10" ht="12.75">
      <c r="I75" s="22"/>
      <c r="J75" s="23"/>
    </row>
    <row r="76" spans="9:10" ht="12.75">
      <c r="I76" s="22"/>
      <c r="J76" s="23"/>
    </row>
    <row r="77" spans="9:10" ht="12.75">
      <c r="I77" s="22"/>
      <c r="J77" s="23"/>
    </row>
    <row r="78" spans="9:10" ht="12.75">
      <c r="I78" s="22"/>
      <c r="J78" s="23"/>
    </row>
    <row r="79" spans="9:10" ht="12.75">
      <c r="I79" s="22"/>
      <c r="J79" s="23"/>
    </row>
    <row r="80" spans="9:10" ht="12.75">
      <c r="I80" s="22"/>
      <c r="J80" s="23"/>
    </row>
    <row r="81" spans="9:10" ht="12.75">
      <c r="I81" s="22"/>
      <c r="J81" s="23"/>
    </row>
    <row r="82" spans="9:10" ht="12.75">
      <c r="I82" s="22"/>
      <c r="J82" s="23"/>
    </row>
    <row r="83" spans="9:10" ht="12.75">
      <c r="I83" s="22"/>
      <c r="J83" s="23"/>
    </row>
    <row r="84" spans="9:10" ht="12.75">
      <c r="I84" s="22"/>
      <c r="J84" s="23"/>
    </row>
    <row r="85" spans="9:10" ht="12.75">
      <c r="I85" s="22"/>
      <c r="J85" s="23"/>
    </row>
    <row r="86" spans="9:10" ht="12.75">
      <c r="I86" s="22"/>
      <c r="J86" s="23"/>
    </row>
    <row r="87" spans="9:10" ht="12.75">
      <c r="I87" s="22"/>
      <c r="J87" s="23"/>
    </row>
    <row r="88" spans="9:10" ht="12.75">
      <c r="I88" s="22"/>
      <c r="J88" s="23"/>
    </row>
    <row r="89" spans="9:10" ht="12.75">
      <c r="I89" s="22"/>
      <c r="J89" s="23"/>
    </row>
    <row r="90" spans="9:10" ht="12.75">
      <c r="I90" s="22"/>
      <c r="J90" s="23"/>
    </row>
    <row r="91" spans="9:10" ht="12.75">
      <c r="I91" s="22"/>
      <c r="J91" s="23"/>
    </row>
    <row r="92" spans="9:10" ht="12.75">
      <c r="I92" s="22"/>
      <c r="J92" s="23"/>
    </row>
    <row r="93" spans="9:10" ht="12.75">
      <c r="I93" s="22"/>
      <c r="J93" s="23"/>
    </row>
  </sheetData>
  <sheetProtection/>
  <autoFilter ref="A4:K24">
    <sortState ref="A5:K93">
      <sortCondition sortBy="value" ref="B5:B93"/>
    </sortState>
  </autoFilter>
  <mergeCells count="3">
    <mergeCell ref="A2:J2"/>
    <mergeCell ref="A3:B3"/>
    <mergeCell ref="F3:J3"/>
  </mergeCells>
  <conditionalFormatting sqref="D6">
    <cfRule type="expression" priority="1" dxfId="0">
      <formula>BB6="×"</formula>
    </cfRule>
  </conditionalFormatting>
  <dataValidations count="4">
    <dataValidation errorStyle="information" type="date" allowBlank="1" showInputMessage="1" showErrorMessage="1" prompt="平成27年4月1日の形式で入力する。" sqref="B14:B15 B5">
      <formula1>42095</formula1>
      <formula2>42460</formula2>
    </dataValidation>
    <dataValidation allowBlank="1" showInputMessage="1" showErrorMessage="1" promptTitle="入力方法" prompt="半角数字で入力して下さい。" errorTitle="参考" error="半角数字で入力して下さい。" imeMode="halfAlpha" sqref="G10 G5"/>
    <dataValidation allowBlank="1" showInputMessage="1" showErrorMessage="1" imeMode="halfAlpha" sqref="D7:D13 D48 D44 D40 D36 D32 D28 D24 D20 D16"/>
    <dataValidation type="list" allowBlank="1" showInputMessage="1" imeMode="halfAlpha" sqref="D6">
      <formula1>" ,－"</formula1>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8"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8"/>
  </sheetPr>
  <dimension ref="A1:I24"/>
  <sheetViews>
    <sheetView zoomScalePageLayoutView="0" workbookViewId="0" topLeftCell="A1">
      <selection activeCell="B17" sqref="B17"/>
    </sheetView>
  </sheetViews>
  <sheetFormatPr defaultColWidth="9.00390625" defaultRowHeight="13.5"/>
  <cols>
    <col min="1" max="1" width="7.625" style="124" customWidth="1"/>
    <col min="2" max="2" width="36.125" style="124" bestFit="1" customWidth="1"/>
    <col min="3" max="3" width="26.625" style="124" customWidth="1"/>
    <col min="4" max="4" width="1.875" style="124" customWidth="1"/>
    <col min="5" max="5" width="3.50390625" style="124" customWidth="1"/>
    <col min="6" max="6" width="26.625" style="124" customWidth="1"/>
    <col min="7" max="7" width="1.875" style="124" customWidth="1"/>
    <col min="8" max="8" width="3.50390625" style="124" customWidth="1"/>
    <col min="9" max="9" width="25.875" style="124" customWidth="1"/>
    <col min="10" max="16384" width="9.00390625" style="124" customWidth="1"/>
  </cols>
  <sheetData>
    <row r="1" spans="1:2" ht="24" customHeight="1">
      <c r="A1" s="279" t="s">
        <v>32</v>
      </c>
      <c r="B1" s="279"/>
    </row>
    <row r="2" spans="1:9" ht="24" customHeight="1">
      <c r="A2" s="280" t="s">
        <v>47</v>
      </c>
      <c r="B2" s="280"/>
      <c r="C2" s="280"/>
      <c r="D2" s="280"/>
      <c r="E2" s="280"/>
      <c r="F2" s="280"/>
      <c r="G2" s="280"/>
      <c r="H2" s="280"/>
      <c r="I2" s="280"/>
    </row>
    <row r="3" spans="1:9" ht="24" customHeight="1" thickBot="1">
      <c r="A3" s="281" t="s">
        <v>33</v>
      </c>
      <c r="B3" s="281"/>
      <c r="F3" s="282" t="s">
        <v>237</v>
      </c>
      <c r="G3" s="282"/>
      <c r="H3" s="282"/>
      <c r="I3" s="282"/>
    </row>
    <row r="4" spans="1:9" ht="28.5" customHeight="1" thickBot="1">
      <c r="A4" s="283" t="s">
        <v>48</v>
      </c>
      <c r="B4" s="284"/>
      <c r="C4" s="283" t="s">
        <v>49</v>
      </c>
      <c r="D4" s="285"/>
      <c r="E4" s="284"/>
      <c r="F4" s="283" t="s">
        <v>34</v>
      </c>
      <c r="G4" s="285"/>
      <c r="H4" s="284"/>
      <c r="I4" s="122" t="s">
        <v>35</v>
      </c>
    </row>
    <row r="5" spans="1:9" ht="24" customHeight="1">
      <c r="A5" s="299" t="s">
        <v>36</v>
      </c>
      <c r="B5" s="300"/>
      <c r="C5" s="28">
        <f>C7+C8+C9+C10</f>
        <v>78</v>
      </c>
      <c r="D5" s="1"/>
      <c r="E5" s="2" t="s">
        <v>50</v>
      </c>
      <c r="F5" s="28">
        <f>F7+F8+F9+F10</f>
        <v>9</v>
      </c>
      <c r="G5" s="1"/>
      <c r="H5" s="2" t="s">
        <v>50</v>
      </c>
      <c r="I5" s="297"/>
    </row>
    <row r="6" spans="1:9" ht="24" customHeight="1">
      <c r="A6" s="277" t="s">
        <v>37</v>
      </c>
      <c r="B6" s="278"/>
      <c r="C6" s="3"/>
      <c r="D6" s="1"/>
      <c r="E6" s="2"/>
      <c r="F6" s="3"/>
      <c r="G6" s="1"/>
      <c r="H6" s="2"/>
      <c r="I6" s="286"/>
    </row>
    <row r="7" spans="1:9" ht="24" customHeight="1">
      <c r="A7" s="277" t="s">
        <v>38</v>
      </c>
      <c r="B7" s="278"/>
      <c r="C7" s="28">
        <v>1</v>
      </c>
      <c r="D7" s="1"/>
      <c r="E7" s="2" t="s">
        <v>50</v>
      </c>
      <c r="F7" s="28">
        <v>1</v>
      </c>
      <c r="G7" s="1"/>
      <c r="H7" s="2" t="s">
        <v>50</v>
      </c>
      <c r="I7" s="286"/>
    </row>
    <row r="8" spans="1:9" ht="24" customHeight="1">
      <c r="A8" s="277" t="s">
        <v>39</v>
      </c>
      <c r="B8" s="278"/>
      <c r="C8" s="28">
        <v>1</v>
      </c>
      <c r="D8" s="1"/>
      <c r="E8" s="2" t="s">
        <v>50</v>
      </c>
      <c r="F8" s="28">
        <v>0</v>
      </c>
      <c r="G8" s="1"/>
      <c r="H8" s="2" t="s">
        <v>50</v>
      </c>
      <c r="I8" s="286"/>
    </row>
    <row r="9" spans="1:9" ht="24" customHeight="1">
      <c r="A9" s="277" t="s">
        <v>40</v>
      </c>
      <c r="B9" s="278"/>
      <c r="C9" s="28">
        <v>27</v>
      </c>
      <c r="D9" s="1"/>
      <c r="E9" s="2" t="s">
        <v>50</v>
      </c>
      <c r="F9" s="28">
        <v>5</v>
      </c>
      <c r="G9" s="1"/>
      <c r="H9" s="2" t="s">
        <v>50</v>
      </c>
      <c r="I9" s="286"/>
    </row>
    <row r="10" spans="1:9" ht="24" customHeight="1">
      <c r="A10" s="277" t="s">
        <v>41</v>
      </c>
      <c r="B10" s="278"/>
      <c r="C10" s="28">
        <v>49</v>
      </c>
      <c r="D10" s="1"/>
      <c r="E10" s="2" t="s">
        <v>50</v>
      </c>
      <c r="F10" s="28">
        <v>3</v>
      </c>
      <c r="G10" s="1"/>
      <c r="H10" s="2" t="s">
        <v>50</v>
      </c>
      <c r="I10" s="286"/>
    </row>
    <row r="11" spans="1:9" ht="24" customHeight="1" thickBot="1">
      <c r="A11" s="277"/>
      <c r="B11" s="278"/>
      <c r="C11" s="4"/>
      <c r="D11" s="5"/>
      <c r="E11" s="6"/>
      <c r="F11" s="4"/>
      <c r="G11" s="5"/>
      <c r="H11" s="6"/>
      <c r="I11" s="287"/>
    </row>
    <row r="12" spans="1:9" ht="24" customHeight="1">
      <c r="A12" s="286"/>
      <c r="B12" s="123" t="s">
        <v>42</v>
      </c>
      <c r="C12" s="28">
        <f>C14+C15+C16+C17</f>
        <v>9</v>
      </c>
      <c r="D12" s="1"/>
      <c r="E12" s="2" t="s">
        <v>50</v>
      </c>
      <c r="F12" s="288"/>
      <c r="G12" s="289"/>
      <c r="H12" s="290"/>
      <c r="I12" s="297"/>
    </row>
    <row r="13" spans="1:9" ht="24" customHeight="1">
      <c r="A13" s="286"/>
      <c r="B13" s="120" t="s">
        <v>37</v>
      </c>
      <c r="C13" s="3"/>
      <c r="D13" s="1"/>
      <c r="E13" s="2"/>
      <c r="F13" s="291"/>
      <c r="G13" s="292"/>
      <c r="H13" s="293"/>
      <c r="I13" s="286"/>
    </row>
    <row r="14" spans="1:9" ht="24" customHeight="1">
      <c r="A14" s="286"/>
      <c r="B14" s="120" t="s">
        <v>43</v>
      </c>
      <c r="C14" s="28">
        <v>6</v>
      </c>
      <c r="D14" s="1"/>
      <c r="E14" s="2" t="s">
        <v>50</v>
      </c>
      <c r="F14" s="291"/>
      <c r="G14" s="292"/>
      <c r="H14" s="293"/>
      <c r="I14" s="286"/>
    </row>
    <row r="15" spans="1:9" ht="24" customHeight="1">
      <c r="A15" s="286"/>
      <c r="B15" s="120" t="s">
        <v>44</v>
      </c>
      <c r="C15" s="28">
        <v>0</v>
      </c>
      <c r="D15" s="1"/>
      <c r="E15" s="2" t="s">
        <v>50</v>
      </c>
      <c r="F15" s="291"/>
      <c r="G15" s="292"/>
      <c r="H15" s="293"/>
      <c r="I15" s="286"/>
    </row>
    <row r="16" spans="1:9" ht="24" customHeight="1">
      <c r="A16" s="286"/>
      <c r="B16" s="120" t="s">
        <v>45</v>
      </c>
      <c r="C16" s="28">
        <v>2</v>
      </c>
      <c r="D16" s="1"/>
      <c r="E16" s="2" t="s">
        <v>50</v>
      </c>
      <c r="F16" s="291"/>
      <c r="G16" s="292"/>
      <c r="H16" s="293"/>
      <c r="I16" s="286"/>
    </row>
    <row r="17" spans="1:9" ht="24" customHeight="1">
      <c r="A17" s="286"/>
      <c r="B17" s="120" t="s">
        <v>53</v>
      </c>
      <c r="C17" s="28">
        <v>1</v>
      </c>
      <c r="D17" s="1"/>
      <c r="E17" s="2" t="s">
        <v>50</v>
      </c>
      <c r="F17" s="291"/>
      <c r="G17" s="292"/>
      <c r="H17" s="293"/>
      <c r="I17" s="286"/>
    </row>
    <row r="18" spans="1:9" ht="24" customHeight="1">
      <c r="A18" s="286"/>
      <c r="B18" s="7"/>
      <c r="C18" s="8"/>
      <c r="D18" s="1"/>
      <c r="E18" s="2"/>
      <c r="F18" s="291"/>
      <c r="G18" s="292"/>
      <c r="H18" s="293"/>
      <c r="I18" s="286"/>
    </row>
    <row r="19" spans="1:9" ht="24" customHeight="1">
      <c r="A19" s="286"/>
      <c r="B19" s="7"/>
      <c r="C19" s="8"/>
      <c r="D19" s="1"/>
      <c r="E19" s="2"/>
      <c r="F19" s="291"/>
      <c r="G19" s="292"/>
      <c r="H19" s="293"/>
      <c r="I19" s="286"/>
    </row>
    <row r="20" spans="1:9" ht="24" customHeight="1">
      <c r="A20" s="286"/>
      <c r="B20" s="7"/>
      <c r="C20" s="8"/>
      <c r="D20" s="1"/>
      <c r="E20" s="2"/>
      <c r="F20" s="291"/>
      <c r="G20" s="292"/>
      <c r="H20" s="293"/>
      <c r="I20" s="286"/>
    </row>
    <row r="21" spans="1:9" ht="24" customHeight="1" thickBot="1">
      <c r="A21" s="287"/>
      <c r="B21" s="9"/>
      <c r="C21" s="4"/>
      <c r="D21" s="5"/>
      <c r="E21" s="6"/>
      <c r="F21" s="294"/>
      <c r="G21" s="295"/>
      <c r="H21" s="296"/>
      <c r="I21" s="287"/>
    </row>
    <row r="22" spans="1:9" ht="24" customHeight="1">
      <c r="A22" s="298" t="s">
        <v>54</v>
      </c>
      <c r="B22" s="298"/>
      <c r="C22" s="298"/>
      <c r="D22" s="298"/>
      <c r="E22" s="298"/>
      <c r="F22" s="298"/>
      <c r="G22" s="298"/>
      <c r="H22" s="298"/>
      <c r="I22" s="298"/>
    </row>
    <row r="23" ht="12.75">
      <c r="A23" s="29"/>
    </row>
    <row r="24" ht="12.75">
      <c r="A24" s="29"/>
    </row>
  </sheetData>
  <sheetProtection/>
  <mergeCells count="19">
    <mergeCell ref="A2:I2"/>
    <mergeCell ref="F3:I3"/>
    <mergeCell ref="A22:I22"/>
    <mergeCell ref="A1:B1"/>
    <mergeCell ref="A3:B3"/>
    <mergeCell ref="F12:H21"/>
    <mergeCell ref="C4:E4"/>
    <mergeCell ref="F4:H4"/>
    <mergeCell ref="A10:B10"/>
    <mergeCell ref="A11:B11"/>
    <mergeCell ref="I5:I11"/>
    <mergeCell ref="A12:A21"/>
    <mergeCell ref="I12:I21"/>
    <mergeCell ref="A4:B4"/>
    <mergeCell ref="A5:B5"/>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L9"/>
  <sheetViews>
    <sheetView view="pageBreakPreview" zoomScale="85" zoomScaleSheetLayoutView="85" workbookViewId="0" topLeftCell="A1">
      <selection activeCell="J22" sqref="J22"/>
    </sheetView>
  </sheetViews>
  <sheetFormatPr defaultColWidth="9.00390625" defaultRowHeight="13.5"/>
  <cols>
    <col min="1" max="1" width="39.125" style="11" customWidth="1"/>
    <col min="2" max="2" width="27.125" style="121" customWidth="1"/>
    <col min="3" max="3" width="19.125" style="11" customWidth="1"/>
    <col min="4" max="4" width="28.375" style="11" customWidth="1"/>
    <col min="5" max="5" width="18.625" style="11" customWidth="1"/>
    <col min="6" max="6" width="18.00390625" style="11" customWidth="1"/>
    <col min="7" max="7" width="16.625" style="121" customWidth="1"/>
    <col min="8" max="8" width="16.625" style="11" customWidth="1"/>
    <col min="9" max="9" width="10.875" style="11" customWidth="1"/>
    <col min="10" max="10" width="7.625" style="11" customWidth="1"/>
    <col min="11" max="11" width="22.625" style="11" customWidth="1"/>
    <col min="12" max="13" width="9.00390625" style="11" customWidth="1"/>
    <col min="14" max="14" width="12.50390625" style="11" bestFit="1" customWidth="1"/>
    <col min="15" max="16384" width="9.00390625" style="11" customWidth="1"/>
  </cols>
  <sheetData>
    <row r="1" ht="12.75">
      <c r="A1" s="10" t="s">
        <v>23</v>
      </c>
    </row>
    <row r="2" spans="1:11" ht="12.75">
      <c r="A2" s="280" t="s">
        <v>24</v>
      </c>
      <c r="B2" s="280"/>
      <c r="C2" s="280"/>
      <c r="D2" s="280"/>
      <c r="E2" s="280"/>
      <c r="F2" s="280"/>
      <c r="G2" s="280"/>
      <c r="H2" s="280"/>
      <c r="I2" s="280"/>
      <c r="J2" s="280"/>
      <c r="K2" s="280"/>
    </row>
    <row r="4" spans="1:11" ht="21" customHeight="1">
      <c r="A4" s="15" t="s">
        <v>103</v>
      </c>
      <c r="F4" s="302" t="str">
        <f>'東京総括表（様式１）'!F3:I3</f>
        <v>（審議対象期間　2022年7月1日～2022年9月30日）</v>
      </c>
      <c r="G4" s="302"/>
      <c r="H4" s="302"/>
      <c r="I4" s="302"/>
      <c r="J4" s="302"/>
      <c r="K4" s="302"/>
    </row>
    <row r="5" spans="1:11" s="12" customFormat="1" ht="47.25" customHeight="1">
      <c r="A5" s="137" t="s">
        <v>25</v>
      </c>
      <c r="B5" s="137" t="s">
        <v>1</v>
      </c>
      <c r="C5" s="137" t="s">
        <v>4</v>
      </c>
      <c r="D5" s="137" t="s">
        <v>6</v>
      </c>
      <c r="E5" s="137" t="s">
        <v>62</v>
      </c>
      <c r="F5" s="137" t="s">
        <v>9</v>
      </c>
      <c r="G5" s="137" t="s">
        <v>7</v>
      </c>
      <c r="H5" s="137" t="s">
        <v>2</v>
      </c>
      <c r="I5" s="137" t="s">
        <v>8</v>
      </c>
      <c r="J5" s="137" t="s">
        <v>55</v>
      </c>
      <c r="K5" s="137" t="s">
        <v>3</v>
      </c>
    </row>
    <row r="6" spans="1:12" s="12" customFormat="1" ht="139.5" customHeight="1">
      <c r="A6" s="135" t="s">
        <v>102</v>
      </c>
      <c r="B6" s="135" t="s">
        <v>101</v>
      </c>
      <c r="C6" s="136">
        <v>44777</v>
      </c>
      <c r="D6" s="135" t="s">
        <v>100</v>
      </c>
      <c r="E6" s="134">
        <v>1010401013862</v>
      </c>
      <c r="F6" s="131" t="s">
        <v>96</v>
      </c>
      <c r="G6" s="133" t="s">
        <v>99</v>
      </c>
      <c r="H6" s="133">
        <v>2323563</v>
      </c>
      <c r="I6" s="132">
        <v>0.983</v>
      </c>
      <c r="J6" s="131">
        <v>1</v>
      </c>
      <c r="K6" s="130"/>
      <c r="L6" s="129"/>
    </row>
    <row r="7" ht="9.75" customHeight="1"/>
    <row r="8" spans="1:11" ht="12.75">
      <c r="A8" s="301" t="s">
        <v>12</v>
      </c>
      <c r="B8" s="301"/>
      <c r="C8" s="301"/>
      <c r="D8" s="301"/>
      <c r="E8" s="301"/>
      <c r="F8" s="301"/>
      <c r="G8" s="301"/>
      <c r="H8" s="301"/>
      <c r="I8" s="301"/>
      <c r="J8" s="301"/>
      <c r="K8" s="301"/>
    </row>
    <row r="9" spans="1:11" ht="12.75">
      <c r="A9" s="15" t="s">
        <v>11</v>
      </c>
      <c r="B9" s="16"/>
      <c r="C9" s="15"/>
      <c r="D9" s="15"/>
      <c r="E9" s="15"/>
      <c r="F9" s="15"/>
      <c r="G9" s="16"/>
      <c r="H9" s="15"/>
      <c r="I9" s="15"/>
      <c r="J9" s="15"/>
      <c r="K9" s="15"/>
    </row>
  </sheetData>
  <sheetProtection/>
  <mergeCells count="3">
    <mergeCell ref="A2:K2"/>
    <mergeCell ref="A8:K8"/>
    <mergeCell ref="F4:K4"/>
  </mergeCells>
  <conditionalFormatting sqref="B6">
    <cfRule type="expression" priority="1" dxfId="2">
      <formula>AND(COUNTIF($Z6,"*分担契約*"),NOT(COUNTIF($D6,"*ほか*")))</formula>
    </cfRule>
  </conditionalFormatting>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1"/>
  <headerFooter alignWithMargins="0">
    <oddFooter>&amp;C東京-別記様式2（&amp;P/&amp;N）</oddFooter>
  </headerFooter>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N13"/>
  <sheetViews>
    <sheetView view="pageBreakPreview" zoomScaleSheetLayoutView="100" zoomScalePageLayoutView="0" workbookViewId="0" topLeftCell="C1">
      <selection activeCell="F6" sqref="F6"/>
    </sheetView>
  </sheetViews>
  <sheetFormatPr defaultColWidth="9.00390625" defaultRowHeight="13.5"/>
  <cols>
    <col min="1" max="1" width="39.125" style="11" customWidth="1"/>
    <col min="2" max="2" width="26.75390625" style="121" bestFit="1" customWidth="1"/>
    <col min="3" max="3" width="19.125" style="11" customWidth="1"/>
    <col min="4" max="4" width="26.25390625" style="11" customWidth="1"/>
    <col min="5" max="5" width="16.625" style="11" customWidth="1"/>
    <col min="6" max="6" width="30.625" style="11" customWidth="1"/>
    <col min="7" max="7" width="12.625" style="11" customWidth="1"/>
    <col min="8" max="8" width="12.625" style="121" customWidth="1"/>
    <col min="9" max="9" width="11.625" style="121" customWidth="1"/>
    <col min="10" max="10" width="6.50390625" style="11" bestFit="1" customWidth="1"/>
    <col min="11" max="11" width="6.50390625" style="11" customWidth="1"/>
    <col min="12" max="12" width="22.625" style="11" customWidth="1"/>
    <col min="13" max="14" width="13.50390625" style="11" customWidth="1"/>
    <col min="15" max="16384" width="9.00390625" style="11" customWidth="1"/>
  </cols>
  <sheetData>
    <row r="1" ht="12.75">
      <c r="A1" s="10" t="s">
        <v>26</v>
      </c>
    </row>
    <row r="2" spans="1:12" ht="12.75">
      <c r="A2" s="280" t="s">
        <v>27</v>
      </c>
      <c r="B2" s="280"/>
      <c r="C2" s="280"/>
      <c r="D2" s="280"/>
      <c r="E2" s="280"/>
      <c r="F2" s="280"/>
      <c r="G2" s="280"/>
      <c r="H2" s="280"/>
      <c r="I2" s="280"/>
      <c r="J2" s="280"/>
      <c r="K2" s="280"/>
      <c r="L2" s="280"/>
    </row>
    <row r="4" spans="1:12" ht="21" customHeight="1">
      <c r="A4" s="15" t="str">
        <f>'東京別記様式 2（競争入札（公共工事））'!A4</f>
        <v>（部局名：東京税関）</v>
      </c>
      <c r="F4" s="302" t="str">
        <f>'東京別記様式 2（競争入札（公共工事））'!F4:K4</f>
        <v>（審議対象期間　2022年7月1日～2022年9月30日）</v>
      </c>
      <c r="G4" s="302"/>
      <c r="H4" s="302"/>
      <c r="I4" s="302"/>
      <c r="J4" s="302"/>
      <c r="K4" s="302"/>
      <c r="L4" s="302"/>
    </row>
    <row r="5" spans="1:12" s="12" customFormat="1" ht="47.25" customHeight="1">
      <c r="A5" s="137" t="s">
        <v>25</v>
      </c>
      <c r="B5" s="137" t="s">
        <v>1</v>
      </c>
      <c r="C5" s="137" t="s">
        <v>4</v>
      </c>
      <c r="D5" s="137" t="s">
        <v>6</v>
      </c>
      <c r="E5" s="137" t="s">
        <v>62</v>
      </c>
      <c r="F5" s="137" t="s">
        <v>30</v>
      </c>
      <c r="G5" s="137" t="s">
        <v>7</v>
      </c>
      <c r="H5" s="137" t="s">
        <v>2</v>
      </c>
      <c r="I5" s="137" t="s">
        <v>8</v>
      </c>
      <c r="J5" s="137" t="s">
        <v>55</v>
      </c>
      <c r="K5" s="137" t="s">
        <v>31</v>
      </c>
      <c r="L5" s="137" t="s">
        <v>3</v>
      </c>
    </row>
    <row r="6" spans="1:14" s="30" customFormat="1" ht="139.5" customHeight="1">
      <c r="A6" s="143" t="s">
        <v>109</v>
      </c>
      <c r="B6" s="143" t="s">
        <v>108</v>
      </c>
      <c r="C6" s="145">
        <v>44768</v>
      </c>
      <c r="D6" s="135" t="s">
        <v>107</v>
      </c>
      <c r="E6" s="144">
        <v>7040001042741</v>
      </c>
      <c r="F6" s="143" t="s">
        <v>106</v>
      </c>
      <c r="G6" s="142" t="s">
        <v>105</v>
      </c>
      <c r="H6" s="133">
        <v>2747559</v>
      </c>
      <c r="I6" s="141">
        <v>1</v>
      </c>
      <c r="J6" s="140" t="s">
        <v>104</v>
      </c>
      <c r="K6" s="140"/>
      <c r="L6" s="139"/>
      <c r="M6" s="138"/>
      <c r="N6" s="138"/>
    </row>
    <row r="7" spans="4:10" ht="12.75">
      <c r="D7" s="43"/>
      <c r="E7" s="43"/>
      <c r="J7" s="44"/>
    </row>
    <row r="8" spans="1:12" ht="25.5" customHeight="1">
      <c r="A8" s="301" t="s">
        <v>12</v>
      </c>
      <c r="B8" s="301"/>
      <c r="C8" s="301"/>
      <c r="D8" s="301"/>
      <c r="E8" s="301"/>
      <c r="F8" s="301"/>
      <c r="G8" s="301"/>
      <c r="H8" s="301"/>
      <c r="I8" s="301"/>
      <c r="J8" s="301"/>
      <c r="K8" s="301"/>
      <c r="L8" s="303"/>
    </row>
    <row r="9" spans="1:12" ht="30" customHeight="1">
      <c r="A9" s="304" t="s">
        <v>56</v>
      </c>
      <c r="B9" s="305"/>
      <c r="C9" s="305"/>
      <c r="D9" s="305"/>
      <c r="E9" s="305"/>
      <c r="F9" s="305"/>
      <c r="G9" s="305"/>
      <c r="H9" s="305"/>
      <c r="I9" s="305"/>
      <c r="J9" s="305"/>
      <c r="K9" s="305"/>
      <c r="L9" s="15"/>
    </row>
    <row r="10" spans="1:13" ht="26.25" customHeight="1">
      <c r="A10" s="15" t="s">
        <v>57</v>
      </c>
      <c r="B10" s="16"/>
      <c r="C10" s="15"/>
      <c r="D10" s="15"/>
      <c r="E10" s="15"/>
      <c r="F10" s="15"/>
      <c r="G10" s="15"/>
      <c r="H10" s="16"/>
      <c r="I10" s="16"/>
      <c r="J10" s="15"/>
      <c r="K10" s="15"/>
      <c r="L10" s="125"/>
      <c r="M10" s="124"/>
    </row>
    <row r="11" spans="1:13" ht="26.25" customHeight="1">
      <c r="A11" s="15" t="s">
        <v>58</v>
      </c>
      <c r="B11" s="16"/>
      <c r="C11" s="15"/>
      <c r="D11" s="15"/>
      <c r="E11" s="15"/>
      <c r="F11" s="15"/>
      <c r="G11" s="15"/>
      <c r="H11" s="16"/>
      <c r="I11" s="16"/>
      <c r="J11" s="15"/>
      <c r="K11" s="15"/>
      <c r="L11" s="125"/>
      <c r="M11" s="124"/>
    </row>
    <row r="13" spans="4:5" ht="12.75">
      <c r="D13" s="15"/>
      <c r="E13" s="15"/>
    </row>
  </sheetData>
  <sheetProtection/>
  <mergeCells count="4">
    <mergeCell ref="A2:L2"/>
    <mergeCell ref="A8:L8"/>
    <mergeCell ref="A9:K9"/>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1"/>
  <headerFooter alignWithMargins="0">
    <oddFooter>&amp;C東京-別記様式3（&amp;P/&amp;N）</oddFooter>
  </headerFooter>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P35"/>
  <sheetViews>
    <sheetView view="pageBreakPreview" zoomScale="85" zoomScaleSheetLayoutView="85" zoomScalePageLayoutView="0" workbookViewId="0" topLeftCell="A1">
      <pane xSplit="3" ySplit="5" topLeftCell="D33" activePane="bottomRight" state="frozen"/>
      <selection pane="topLeft" activeCell="A1" sqref="A1"/>
      <selection pane="topRight" activeCell="D1" sqref="D1"/>
      <selection pane="bottomLeft" activeCell="A6" sqref="A6"/>
      <selection pane="bottomRight" activeCell="E31" sqref="E31"/>
    </sheetView>
  </sheetViews>
  <sheetFormatPr defaultColWidth="9.00390625" defaultRowHeight="13.5"/>
  <cols>
    <col min="1" max="1" width="45.125" style="31" customWidth="1"/>
    <col min="2" max="2" width="27.125" style="126" customWidth="1"/>
    <col min="3" max="3" width="19.125" style="32" customWidth="1"/>
    <col min="4" max="4" width="25.625" style="31" customWidth="1"/>
    <col min="5" max="5" width="18.625" style="31" customWidth="1"/>
    <col min="6" max="6" width="16.625" style="31" customWidth="1"/>
    <col min="7" max="7" width="16.625" style="126" customWidth="1"/>
    <col min="8" max="8" width="16.625" style="31" customWidth="1"/>
    <col min="9" max="9" width="7.625" style="31" customWidth="1"/>
    <col min="10" max="10" width="7.625" style="45" customWidth="1"/>
    <col min="11" max="11" width="22.625" style="31" customWidth="1"/>
    <col min="12" max="12" width="13.50390625" style="121" customWidth="1"/>
    <col min="13" max="13" width="9.00390625" style="11" customWidth="1"/>
    <col min="14" max="14" width="15.00390625" style="200" customWidth="1"/>
    <col min="15" max="15" width="18.50390625" style="11" customWidth="1"/>
    <col min="16" max="16384" width="9.00390625" style="11" customWidth="1"/>
  </cols>
  <sheetData>
    <row r="1" ht="14.25">
      <c r="A1" s="31" t="s">
        <v>13</v>
      </c>
    </row>
    <row r="2" spans="1:11" ht="14.25">
      <c r="A2" s="306" t="s">
        <v>10</v>
      </c>
      <c r="B2" s="306"/>
      <c r="C2" s="306"/>
      <c r="D2" s="306"/>
      <c r="E2" s="306"/>
      <c r="F2" s="306"/>
      <c r="G2" s="306"/>
      <c r="H2" s="306"/>
      <c r="I2" s="306"/>
      <c r="J2" s="306"/>
      <c r="K2" s="306"/>
    </row>
    <row r="4" spans="1:11" ht="21" customHeight="1">
      <c r="A4" s="33" t="str">
        <f>'東京別記様式 3（随意契約（公共工事））'!A4</f>
        <v>（部局名：東京税関）</v>
      </c>
      <c r="F4" s="308" t="str">
        <f>'東京別記様式 3（随意契約（公共工事））'!F4:L4</f>
        <v>（審議対象期間　2022年7月1日～2022年9月30日）</v>
      </c>
      <c r="G4" s="308"/>
      <c r="H4" s="308"/>
      <c r="I4" s="308"/>
      <c r="J4" s="308"/>
      <c r="K4" s="308"/>
    </row>
    <row r="5" spans="1:15" s="12" customFormat="1" ht="47.25" customHeight="1">
      <c r="A5" s="137" t="s">
        <v>5</v>
      </c>
      <c r="B5" s="137" t="s">
        <v>1</v>
      </c>
      <c r="C5" s="137" t="s">
        <v>4</v>
      </c>
      <c r="D5" s="137" t="s">
        <v>6</v>
      </c>
      <c r="E5" s="137" t="s">
        <v>62</v>
      </c>
      <c r="F5" s="137" t="s">
        <v>9</v>
      </c>
      <c r="G5" s="137" t="s">
        <v>7</v>
      </c>
      <c r="H5" s="137" t="s">
        <v>2</v>
      </c>
      <c r="I5" s="137" t="s">
        <v>8</v>
      </c>
      <c r="J5" s="137" t="s">
        <v>55</v>
      </c>
      <c r="K5" s="137" t="s">
        <v>3</v>
      </c>
      <c r="L5" s="211"/>
      <c r="M5" s="211"/>
      <c r="N5" s="211"/>
      <c r="O5" s="199"/>
    </row>
    <row r="6" spans="1:16" s="12" customFormat="1" ht="139.5" customHeight="1">
      <c r="A6" s="150" t="s">
        <v>236</v>
      </c>
      <c r="B6" s="150" t="s">
        <v>113</v>
      </c>
      <c r="C6" s="196">
        <v>44750</v>
      </c>
      <c r="D6" s="205" t="s">
        <v>235</v>
      </c>
      <c r="E6" s="209">
        <v>6013301022128</v>
      </c>
      <c r="F6" s="208" t="s">
        <v>95</v>
      </c>
      <c r="G6" s="212" t="s">
        <v>110</v>
      </c>
      <c r="H6" s="207" t="s">
        <v>234</v>
      </c>
      <c r="I6" s="210" t="s">
        <v>104</v>
      </c>
      <c r="J6" s="131">
        <v>3</v>
      </c>
      <c r="K6" s="205"/>
      <c r="L6" s="204"/>
      <c r="M6" s="203"/>
      <c r="N6" s="202"/>
      <c r="O6" s="201"/>
      <c r="P6" s="106"/>
    </row>
    <row r="7" spans="1:16" s="12" customFormat="1" ht="139.5" customHeight="1">
      <c r="A7" s="150" t="s">
        <v>233</v>
      </c>
      <c r="B7" s="150" t="s">
        <v>113</v>
      </c>
      <c r="C7" s="196">
        <v>44769</v>
      </c>
      <c r="D7" s="205" t="s">
        <v>232</v>
      </c>
      <c r="E7" s="209" t="s">
        <v>231</v>
      </c>
      <c r="F7" s="208" t="s">
        <v>95</v>
      </c>
      <c r="G7" s="213">
        <v>952074251</v>
      </c>
      <c r="H7" s="207">
        <v>459899550</v>
      </c>
      <c r="I7" s="206">
        <v>0.483</v>
      </c>
      <c r="J7" s="131">
        <v>2</v>
      </c>
      <c r="K7" s="205"/>
      <c r="L7" s="204"/>
      <c r="M7" s="203"/>
      <c r="N7" s="202"/>
      <c r="O7" s="201"/>
      <c r="P7" s="106"/>
    </row>
    <row r="8" spans="1:16" s="12" customFormat="1" ht="139.5" customHeight="1">
      <c r="A8" s="150" t="s">
        <v>230</v>
      </c>
      <c r="B8" s="150" t="s">
        <v>113</v>
      </c>
      <c r="C8" s="196">
        <v>44754</v>
      </c>
      <c r="D8" s="205" t="s">
        <v>229</v>
      </c>
      <c r="E8" s="209">
        <v>3110001003616</v>
      </c>
      <c r="F8" s="208" t="s">
        <v>227</v>
      </c>
      <c r="G8" s="213" t="s">
        <v>110</v>
      </c>
      <c r="H8" s="207">
        <v>1864940</v>
      </c>
      <c r="I8" s="210" t="s">
        <v>104</v>
      </c>
      <c r="J8" s="131">
        <v>3</v>
      </c>
      <c r="K8" s="205"/>
      <c r="L8" s="204"/>
      <c r="M8" s="203"/>
      <c r="N8" s="202"/>
      <c r="O8" s="201"/>
      <c r="P8" s="106"/>
    </row>
    <row r="9" spans="1:16" s="12" customFormat="1" ht="139.5" customHeight="1">
      <c r="A9" s="150" t="s">
        <v>228</v>
      </c>
      <c r="B9" s="150" t="s">
        <v>113</v>
      </c>
      <c r="C9" s="196">
        <v>44749</v>
      </c>
      <c r="D9" s="205" t="s">
        <v>175</v>
      </c>
      <c r="E9" s="209">
        <v>9010601021385</v>
      </c>
      <c r="F9" s="208" t="s">
        <v>227</v>
      </c>
      <c r="G9" s="213" t="s">
        <v>110</v>
      </c>
      <c r="H9" s="207">
        <v>157530774</v>
      </c>
      <c r="I9" s="210" t="s">
        <v>104</v>
      </c>
      <c r="J9" s="131">
        <v>1</v>
      </c>
      <c r="K9" s="205"/>
      <c r="L9" s="204"/>
      <c r="M9" s="203"/>
      <c r="N9" s="202"/>
      <c r="O9" s="201"/>
      <c r="P9" s="106"/>
    </row>
    <row r="10" spans="1:16" s="12" customFormat="1" ht="139.5" customHeight="1">
      <c r="A10" s="150" t="s">
        <v>226</v>
      </c>
      <c r="B10" s="150" t="s">
        <v>113</v>
      </c>
      <c r="C10" s="196">
        <v>44756</v>
      </c>
      <c r="D10" s="205" t="s">
        <v>225</v>
      </c>
      <c r="E10" s="209">
        <v>1140001094299</v>
      </c>
      <c r="F10" s="208" t="s">
        <v>95</v>
      </c>
      <c r="G10" s="213">
        <v>4622420</v>
      </c>
      <c r="H10" s="207" t="s">
        <v>224</v>
      </c>
      <c r="I10" s="206">
        <v>0.454</v>
      </c>
      <c r="J10" s="131">
        <v>4</v>
      </c>
      <c r="K10" s="205"/>
      <c r="L10" s="204"/>
      <c r="M10" s="203"/>
      <c r="N10" s="202"/>
      <c r="O10" s="201"/>
      <c r="P10" s="106"/>
    </row>
    <row r="11" spans="1:16" s="12" customFormat="1" ht="139.5" customHeight="1">
      <c r="A11" s="150" t="s">
        <v>223</v>
      </c>
      <c r="B11" s="150" t="s">
        <v>222</v>
      </c>
      <c r="C11" s="196">
        <v>44763</v>
      </c>
      <c r="D11" s="205" t="s">
        <v>221</v>
      </c>
      <c r="E11" s="209">
        <v>1010001122667</v>
      </c>
      <c r="F11" s="208" t="s">
        <v>95</v>
      </c>
      <c r="G11" s="213" t="s">
        <v>220</v>
      </c>
      <c r="H11" s="207" t="s">
        <v>219</v>
      </c>
      <c r="I11" s="206" t="s">
        <v>148</v>
      </c>
      <c r="J11" s="131"/>
      <c r="K11" s="205" t="s">
        <v>218</v>
      </c>
      <c r="L11" s="204"/>
      <c r="M11" s="203"/>
      <c r="N11" s="202"/>
      <c r="O11" s="201"/>
      <c r="P11" s="106"/>
    </row>
    <row r="12" spans="1:16" s="12" customFormat="1" ht="139.5" customHeight="1">
      <c r="A12" s="150" t="s">
        <v>217</v>
      </c>
      <c r="B12" s="150" t="s">
        <v>113</v>
      </c>
      <c r="C12" s="196">
        <v>44756</v>
      </c>
      <c r="D12" s="205" t="s">
        <v>216</v>
      </c>
      <c r="E12" s="209">
        <v>6020001015980</v>
      </c>
      <c r="F12" s="208" t="s">
        <v>95</v>
      </c>
      <c r="G12" s="213">
        <v>3050608</v>
      </c>
      <c r="H12" s="207">
        <v>2743389</v>
      </c>
      <c r="I12" s="206">
        <v>0.899</v>
      </c>
      <c r="J12" s="131">
        <v>4</v>
      </c>
      <c r="K12" s="205"/>
      <c r="L12" s="204"/>
      <c r="M12" s="203"/>
      <c r="N12" s="202"/>
      <c r="O12" s="201"/>
      <c r="P12" s="106"/>
    </row>
    <row r="13" spans="1:16" s="12" customFormat="1" ht="139.5" customHeight="1">
      <c r="A13" s="150" t="s">
        <v>215</v>
      </c>
      <c r="B13" s="150" t="s">
        <v>113</v>
      </c>
      <c r="C13" s="196">
        <v>44774</v>
      </c>
      <c r="D13" s="205" t="s">
        <v>214</v>
      </c>
      <c r="E13" s="209">
        <v>8010601034867</v>
      </c>
      <c r="F13" s="208" t="s">
        <v>95</v>
      </c>
      <c r="G13" s="213">
        <v>39939042</v>
      </c>
      <c r="H13" s="207">
        <v>24736558</v>
      </c>
      <c r="I13" s="206">
        <v>0.619</v>
      </c>
      <c r="J13" s="131">
        <v>2</v>
      </c>
      <c r="K13" s="205"/>
      <c r="L13" s="204"/>
      <c r="M13" s="203"/>
      <c r="N13" s="202"/>
      <c r="O13" s="201"/>
      <c r="P13" s="106"/>
    </row>
    <row r="14" spans="1:16" s="12" customFormat="1" ht="139.5" customHeight="1">
      <c r="A14" s="150" t="s">
        <v>213</v>
      </c>
      <c r="B14" s="150" t="s">
        <v>113</v>
      </c>
      <c r="C14" s="196">
        <v>44774</v>
      </c>
      <c r="D14" s="205" t="s">
        <v>212</v>
      </c>
      <c r="E14" s="209">
        <v>7010001016830</v>
      </c>
      <c r="F14" s="208" t="s">
        <v>95</v>
      </c>
      <c r="G14" s="213" t="s">
        <v>211</v>
      </c>
      <c r="H14" s="207">
        <v>97071116</v>
      </c>
      <c r="I14" s="206">
        <v>0.864</v>
      </c>
      <c r="J14" s="131">
        <v>2</v>
      </c>
      <c r="K14" s="205"/>
      <c r="L14" s="204"/>
      <c r="M14" s="203"/>
      <c r="N14" s="202"/>
      <c r="O14" s="201"/>
      <c r="P14" s="106"/>
    </row>
    <row r="15" spans="1:16" s="12" customFormat="1" ht="139.5" customHeight="1">
      <c r="A15" s="150" t="s">
        <v>210</v>
      </c>
      <c r="B15" s="150" t="s">
        <v>113</v>
      </c>
      <c r="C15" s="196">
        <v>44776</v>
      </c>
      <c r="D15" s="205" t="s">
        <v>209</v>
      </c>
      <c r="E15" s="209">
        <v>7010401022916</v>
      </c>
      <c r="F15" s="208" t="s">
        <v>95</v>
      </c>
      <c r="G15" s="213" t="s">
        <v>110</v>
      </c>
      <c r="H15" s="207">
        <v>7177500</v>
      </c>
      <c r="I15" s="210" t="s">
        <v>104</v>
      </c>
      <c r="J15" s="131">
        <v>1</v>
      </c>
      <c r="K15" s="205"/>
      <c r="L15" s="204"/>
      <c r="M15" s="203"/>
      <c r="N15" s="202"/>
      <c r="O15" s="201"/>
      <c r="P15" s="106"/>
    </row>
    <row r="16" spans="1:16" s="12" customFormat="1" ht="139.5" customHeight="1">
      <c r="A16" s="150" t="s">
        <v>208</v>
      </c>
      <c r="B16" s="150" t="s">
        <v>113</v>
      </c>
      <c r="C16" s="196">
        <v>44792</v>
      </c>
      <c r="D16" s="205" t="s">
        <v>175</v>
      </c>
      <c r="E16" s="209">
        <v>9010601021385</v>
      </c>
      <c r="F16" s="208" t="s">
        <v>95</v>
      </c>
      <c r="G16" s="213" t="s">
        <v>110</v>
      </c>
      <c r="H16" s="207">
        <v>35526700</v>
      </c>
      <c r="I16" s="210" t="s">
        <v>104</v>
      </c>
      <c r="J16" s="131">
        <v>1</v>
      </c>
      <c r="K16" s="205"/>
      <c r="L16" s="204"/>
      <c r="M16" s="203"/>
      <c r="N16" s="202"/>
      <c r="O16" s="201"/>
      <c r="P16" s="106"/>
    </row>
    <row r="17" spans="1:16" s="12" customFormat="1" ht="139.5" customHeight="1">
      <c r="A17" s="150" t="s">
        <v>207</v>
      </c>
      <c r="B17" s="150" t="s">
        <v>113</v>
      </c>
      <c r="C17" s="196">
        <v>44799</v>
      </c>
      <c r="D17" s="205" t="s">
        <v>206</v>
      </c>
      <c r="E17" s="209">
        <v>1010901026918</v>
      </c>
      <c r="F17" s="208" t="s">
        <v>95</v>
      </c>
      <c r="G17" s="213" t="s">
        <v>110</v>
      </c>
      <c r="H17" s="207">
        <v>11000000</v>
      </c>
      <c r="I17" s="210" t="s">
        <v>104</v>
      </c>
      <c r="J17" s="131">
        <v>2</v>
      </c>
      <c r="K17" s="205"/>
      <c r="L17" s="204"/>
      <c r="M17" s="203"/>
      <c r="N17" s="202"/>
      <c r="O17" s="201"/>
      <c r="P17" s="106"/>
    </row>
    <row r="18" spans="1:16" s="12" customFormat="1" ht="139.5" customHeight="1">
      <c r="A18" s="150" t="s">
        <v>205</v>
      </c>
      <c r="B18" s="150" t="s">
        <v>113</v>
      </c>
      <c r="C18" s="196">
        <v>44781</v>
      </c>
      <c r="D18" s="205" t="s">
        <v>204</v>
      </c>
      <c r="E18" s="209">
        <v>9120001187254</v>
      </c>
      <c r="F18" s="208" t="s">
        <v>95</v>
      </c>
      <c r="G18" s="213">
        <v>10969970</v>
      </c>
      <c r="H18" s="207" t="s">
        <v>203</v>
      </c>
      <c r="I18" s="206">
        <v>0.463</v>
      </c>
      <c r="J18" s="131">
        <v>9</v>
      </c>
      <c r="K18" s="205"/>
      <c r="L18" s="204"/>
      <c r="M18" s="203"/>
      <c r="N18" s="202"/>
      <c r="O18" s="201"/>
      <c r="P18" s="106"/>
    </row>
    <row r="19" spans="1:16" s="12" customFormat="1" ht="139.5" customHeight="1">
      <c r="A19" s="150" t="s">
        <v>202</v>
      </c>
      <c r="B19" s="150" t="s">
        <v>113</v>
      </c>
      <c r="C19" s="196">
        <v>44782</v>
      </c>
      <c r="D19" s="205" t="s">
        <v>201</v>
      </c>
      <c r="E19" s="209">
        <v>1011001061145</v>
      </c>
      <c r="F19" s="208" t="s">
        <v>95</v>
      </c>
      <c r="G19" s="213" t="s">
        <v>200</v>
      </c>
      <c r="H19" s="207">
        <v>1518664</v>
      </c>
      <c r="I19" s="206">
        <v>0.779</v>
      </c>
      <c r="J19" s="131">
        <v>2</v>
      </c>
      <c r="K19" s="205"/>
      <c r="L19" s="204"/>
      <c r="M19" s="203"/>
      <c r="N19" s="202"/>
      <c r="O19" s="201"/>
      <c r="P19" s="106"/>
    </row>
    <row r="20" spans="1:16" s="12" customFormat="1" ht="139.5" customHeight="1">
      <c r="A20" s="150" t="s">
        <v>199</v>
      </c>
      <c r="B20" s="150" t="s">
        <v>113</v>
      </c>
      <c r="C20" s="196">
        <v>44792</v>
      </c>
      <c r="D20" s="205" t="s">
        <v>198</v>
      </c>
      <c r="E20" s="209">
        <v>2010401138246</v>
      </c>
      <c r="F20" s="208" t="s">
        <v>95</v>
      </c>
      <c r="G20" s="213" t="s">
        <v>110</v>
      </c>
      <c r="H20" s="207" t="s">
        <v>197</v>
      </c>
      <c r="I20" s="210" t="s">
        <v>104</v>
      </c>
      <c r="J20" s="131">
        <v>3</v>
      </c>
      <c r="K20" s="205"/>
      <c r="L20" s="204"/>
      <c r="M20" s="203"/>
      <c r="N20" s="202"/>
      <c r="O20" s="201"/>
      <c r="P20" s="106"/>
    </row>
    <row r="21" spans="1:16" s="12" customFormat="1" ht="139.5" customHeight="1">
      <c r="A21" s="150" t="s">
        <v>196</v>
      </c>
      <c r="B21" s="150" t="s">
        <v>113</v>
      </c>
      <c r="C21" s="196">
        <v>44806</v>
      </c>
      <c r="D21" s="205" t="s">
        <v>195</v>
      </c>
      <c r="E21" s="209">
        <v>9010001032090</v>
      </c>
      <c r="F21" s="208" t="s">
        <v>95</v>
      </c>
      <c r="G21" s="213">
        <v>11911900</v>
      </c>
      <c r="H21" s="207">
        <v>11220000</v>
      </c>
      <c r="I21" s="206">
        <v>0.941</v>
      </c>
      <c r="J21" s="131">
        <v>2</v>
      </c>
      <c r="K21" s="205"/>
      <c r="L21" s="204"/>
      <c r="M21" s="203"/>
      <c r="N21" s="202"/>
      <c r="O21" s="201"/>
      <c r="P21" s="106"/>
    </row>
    <row r="22" spans="1:16" s="12" customFormat="1" ht="139.5" customHeight="1">
      <c r="A22" s="150" t="s">
        <v>194</v>
      </c>
      <c r="B22" s="150" t="s">
        <v>113</v>
      </c>
      <c r="C22" s="196">
        <v>44806</v>
      </c>
      <c r="D22" s="205" t="s">
        <v>193</v>
      </c>
      <c r="E22" s="209">
        <v>4010701000913</v>
      </c>
      <c r="F22" s="208" t="s">
        <v>95</v>
      </c>
      <c r="G22" s="213">
        <v>30800000</v>
      </c>
      <c r="H22" s="207">
        <v>24055900</v>
      </c>
      <c r="I22" s="206">
        <v>0.781</v>
      </c>
      <c r="J22" s="131">
        <v>3</v>
      </c>
      <c r="K22" s="205"/>
      <c r="L22" s="204"/>
      <c r="M22" s="203"/>
      <c r="N22" s="202"/>
      <c r="O22" s="201"/>
      <c r="P22" s="106"/>
    </row>
    <row r="23" spans="1:16" s="12" customFormat="1" ht="139.5" customHeight="1">
      <c r="A23" s="150" t="s">
        <v>192</v>
      </c>
      <c r="B23" s="150" t="s">
        <v>113</v>
      </c>
      <c r="C23" s="196">
        <v>44809</v>
      </c>
      <c r="D23" s="205" t="s">
        <v>191</v>
      </c>
      <c r="E23" s="209">
        <v>7430001007457</v>
      </c>
      <c r="F23" s="208" t="s">
        <v>95</v>
      </c>
      <c r="G23" s="213">
        <v>2151600</v>
      </c>
      <c r="H23" s="207">
        <v>2142800</v>
      </c>
      <c r="I23" s="206">
        <v>0.995</v>
      </c>
      <c r="J23" s="131">
        <v>2</v>
      </c>
      <c r="K23" s="205"/>
      <c r="L23" s="204"/>
      <c r="M23" s="203"/>
      <c r="N23" s="202"/>
      <c r="O23" s="201"/>
      <c r="P23" s="106"/>
    </row>
    <row r="24" spans="1:16" s="12" customFormat="1" ht="139.5" customHeight="1">
      <c r="A24" s="150" t="s">
        <v>190</v>
      </c>
      <c r="B24" s="150" t="s">
        <v>189</v>
      </c>
      <c r="C24" s="196">
        <v>44819</v>
      </c>
      <c r="D24" s="205" t="s">
        <v>188</v>
      </c>
      <c r="E24" s="209">
        <v>4040001002839</v>
      </c>
      <c r="F24" s="208" t="s">
        <v>95</v>
      </c>
      <c r="G24" s="213">
        <v>6553866</v>
      </c>
      <c r="H24" s="207">
        <v>4268000</v>
      </c>
      <c r="I24" s="206">
        <v>0.651</v>
      </c>
      <c r="J24" s="131">
        <v>2</v>
      </c>
      <c r="K24" s="205"/>
      <c r="L24" s="204"/>
      <c r="M24" s="203"/>
      <c r="N24" s="202"/>
      <c r="O24" s="201"/>
      <c r="P24" s="106"/>
    </row>
    <row r="25" spans="1:16" s="12" customFormat="1" ht="139.5" customHeight="1">
      <c r="A25" s="150" t="s">
        <v>187</v>
      </c>
      <c r="B25" s="150" t="s">
        <v>113</v>
      </c>
      <c r="C25" s="196">
        <v>44820</v>
      </c>
      <c r="D25" s="205" t="s">
        <v>186</v>
      </c>
      <c r="E25" s="209">
        <v>7120001042411</v>
      </c>
      <c r="F25" s="208" t="s">
        <v>95</v>
      </c>
      <c r="G25" s="213">
        <v>1819796</v>
      </c>
      <c r="H25" s="207">
        <v>1638819</v>
      </c>
      <c r="I25" s="206">
        <v>0.9</v>
      </c>
      <c r="J25" s="131">
        <v>2</v>
      </c>
      <c r="K25" s="205"/>
      <c r="L25" s="204"/>
      <c r="M25" s="203"/>
      <c r="N25" s="202"/>
      <c r="O25" s="201"/>
      <c r="P25" s="106"/>
    </row>
    <row r="26" spans="1:16" s="12" customFormat="1" ht="99.75" customHeight="1">
      <c r="A26" s="150" t="s">
        <v>185</v>
      </c>
      <c r="B26" s="150" t="s">
        <v>113</v>
      </c>
      <c r="C26" s="196">
        <v>44824</v>
      </c>
      <c r="D26" s="205" t="s">
        <v>184</v>
      </c>
      <c r="E26" s="209">
        <v>7010001064648</v>
      </c>
      <c r="F26" s="208" t="s">
        <v>95</v>
      </c>
      <c r="G26" s="213">
        <v>42476720</v>
      </c>
      <c r="H26" s="207">
        <v>39490000</v>
      </c>
      <c r="I26" s="206">
        <v>0.929</v>
      </c>
      <c r="J26" s="131">
        <v>1</v>
      </c>
      <c r="K26" s="205"/>
      <c r="L26" s="204"/>
      <c r="M26" s="203"/>
      <c r="N26" s="202"/>
      <c r="O26" s="201"/>
      <c r="P26" s="106"/>
    </row>
    <row r="27" spans="1:16" s="12" customFormat="1" ht="133.5" customHeight="1">
      <c r="A27" s="150" t="s">
        <v>183</v>
      </c>
      <c r="B27" s="150" t="s">
        <v>113</v>
      </c>
      <c r="C27" s="196">
        <v>44826</v>
      </c>
      <c r="D27" s="205" t="s">
        <v>182</v>
      </c>
      <c r="E27" s="209">
        <v>9010001087242</v>
      </c>
      <c r="F27" s="208" t="s">
        <v>95</v>
      </c>
      <c r="G27" s="213">
        <v>19707198</v>
      </c>
      <c r="H27" s="207">
        <v>19470000</v>
      </c>
      <c r="I27" s="206">
        <v>0.987</v>
      </c>
      <c r="J27" s="131">
        <v>2</v>
      </c>
      <c r="K27" s="205"/>
      <c r="L27" s="204"/>
      <c r="M27" s="203"/>
      <c r="N27" s="202"/>
      <c r="O27" s="201"/>
      <c r="P27" s="106"/>
    </row>
    <row r="28" spans="1:16" s="12" customFormat="1" ht="122.25" customHeight="1">
      <c r="A28" s="150" t="s">
        <v>181</v>
      </c>
      <c r="B28" s="150" t="s">
        <v>113</v>
      </c>
      <c r="C28" s="196">
        <v>44830</v>
      </c>
      <c r="D28" s="205" t="s">
        <v>180</v>
      </c>
      <c r="E28" s="209">
        <v>7010701016717</v>
      </c>
      <c r="F28" s="208" t="s">
        <v>95</v>
      </c>
      <c r="G28" s="213">
        <v>1897500</v>
      </c>
      <c r="H28" s="207">
        <v>505780</v>
      </c>
      <c r="I28" s="206">
        <v>0.266</v>
      </c>
      <c r="J28" s="131">
        <v>2</v>
      </c>
      <c r="K28" s="205"/>
      <c r="L28" s="204"/>
      <c r="M28" s="203"/>
      <c r="N28" s="202"/>
      <c r="O28" s="201"/>
      <c r="P28" s="106"/>
    </row>
    <row r="29" spans="1:16" s="12" customFormat="1" ht="106.5" customHeight="1">
      <c r="A29" s="150" t="s">
        <v>179</v>
      </c>
      <c r="B29" s="150" t="s">
        <v>113</v>
      </c>
      <c r="C29" s="196">
        <v>44833</v>
      </c>
      <c r="D29" s="205" t="s">
        <v>178</v>
      </c>
      <c r="E29" s="209">
        <v>2010401017945</v>
      </c>
      <c r="F29" s="208" t="s">
        <v>95</v>
      </c>
      <c r="G29" s="213" t="s">
        <v>110</v>
      </c>
      <c r="H29" s="207" t="s">
        <v>177</v>
      </c>
      <c r="I29" s="210" t="s">
        <v>104</v>
      </c>
      <c r="J29" s="131">
        <v>6</v>
      </c>
      <c r="K29" s="205"/>
      <c r="L29" s="204"/>
      <c r="M29" s="203"/>
      <c r="N29" s="202"/>
      <c r="O29" s="201"/>
      <c r="P29" s="106"/>
    </row>
    <row r="30" spans="1:16" s="12" customFormat="1" ht="126" customHeight="1">
      <c r="A30" s="150" t="s">
        <v>176</v>
      </c>
      <c r="B30" s="150" t="s">
        <v>113</v>
      </c>
      <c r="C30" s="196">
        <v>44834</v>
      </c>
      <c r="D30" s="205" t="s">
        <v>175</v>
      </c>
      <c r="E30" s="209">
        <v>9010601021385</v>
      </c>
      <c r="F30" s="208" t="s">
        <v>95</v>
      </c>
      <c r="G30" s="213" t="s">
        <v>110</v>
      </c>
      <c r="H30" s="207">
        <v>85632800</v>
      </c>
      <c r="I30" s="210" t="s">
        <v>104</v>
      </c>
      <c r="J30" s="131">
        <v>1</v>
      </c>
      <c r="K30" s="205"/>
      <c r="L30" s="204"/>
      <c r="M30" s="203"/>
      <c r="N30" s="202"/>
      <c r="O30" s="201"/>
      <c r="P30" s="106"/>
    </row>
    <row r="31" spans="1:16" s="12" customFormat="1" ht="122.25" customHeight="1">
      <c r="A31" s="150" t="s">
        <v>174</v>
      </c>
      <c r="B31" s="150" t="s">
        <v>113</v>
      </c>
      <c r="C31" s="196">
        <v>44834</v>
      </c>
      <c r="D31" s="205" t="s">
        <v>173</v>
      </c>
      <c r="E31" s="209">
        <v>2020002098541</v>
      </c>
      <c r="F31" s="208" t="s">
        <v>95</v>
      </c>
      <c r="G31" s="213" t="s">
        <v>110</v>
      </c>
      <c r="H31" s="207">
        <v>1980000</v>
      </c>
      <c r="I31" s="210" t="s">
        <v>104</v>
      </c>
      <c r="J31" s="131">
        <v>2</v>
      </c>
      <c r="K31" s="205"/>
      <c r="L31" s="204"/>
      <c r="M31" s="203"/>
      <c r="N31" s="202"/>
      <c r="O31" s="201"/>
      <c r="P31" s="106"/>
    </row>
    <row r="32" spans="1:16" s="12" customFormat="1" ht="110.25" customHeight="1">
      <c r="A32" s="150" t="s">
        <v>172</v>
      </c>
      <c r="B32" s="150" t="s">
        <v>113</v>
      </c>
      <c r="C32" s="196">
        <v>44834</v>
      </c>
      <c r="D32" s="205" t="s">
        <v>171</v>
      </c>
      <c r="E32" s="209">
        <v>7110001003562</v>
      </c>
      <c r="F32" s="208" t="s">
        <v>95</v>
      </c>
      <c r="G32" s="213" t="s">
        <v>110</v>
      </c>
      <c r="H32" s="207">
        <v>11330000</v>
      </c>
      <c r="I32" s="210" t="s">
        <v>104</v>
      </c>
      <c r="J32" s="131">
        <v>2</v>
      </c>
      <c r="K32" s="205"/>
      <c r="L32" s="204"/>
      <c r="M32" s="203"/>
      <c r="N32" s="202"/>
      <c r="O32" s="201"/>
      <c r="P32" s="106"/>
    </row>
    <row r="34" spans="1:11" ht="14.25">
      <c r="A34" s="307" t="s">
        <v>12</v>
      </c>
      <c r="B34" s="307"/>
      <c r="C34" s="307"/>
      <c r="D34" s="307"/>
      <c r="E34" s="307"/>
      <c r="F34" s="307"/>
      <c r="G34" s="307"/>
      <c r="H34" s="307"/>
      <c r="I34" s="307"/>
      <c r="J34" s="307"/>
      <c r="K34" s="307"/>
    </row>
    <row r="35" spans="1:11" ht="14.25">
      <c r="A35" s="33" t="s">
        <v>11</v>
      </c>
      <c r="B35" s="127"/>
      <c r="D35" s="33"/>
      <c r="E35" s="33"/>
      <c r="F35" s="33"/>
      <c r="G35" s="127"/>
      <c r="H35" s="33"/>
      <c r="I35" s="33"/>
      <c r="K35" s="33"/>
    </row>
  </sheetData>
  <sheetProtection/>
  <mergeCells count="3">
    <mergeCell ref="A2:K2"/>
    <mergeCell ref="A34:K34"/>
    <mergeCell ref="F4:K4"/>
  </mergeCells>
  <conditionalFormatting sqref="B6:B32">
    <cfRule type="expression" priority="1" dxfId="2">
      <formula>AND(COUNTIF($AC6,"*分担契約*"),NOT(COUNTIF($D6,"*ほか*")))</formula>
    </cfRule>
  </conditionalFormatting>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R100"/>
  <sheetViews>
    <sheetView view="pageBreakPreview" zoomScaleSheetLayoutView="100" zoomScalePageLayoutView="0" workbookViewId="0" topLeftCell="A1">
      <pane xSplit="1" ySplit="5" topLeftCell="B51" activePane="bottomRight" state="frozen"/>
      <selection pane="topLeft" activeCell="A1" sqref="A1"/>
      <selection pane="topRight" activeCell="B1" sqref="B1"/>
      <selection pane="bottomLeft" activeCell="A6" sqref="A6"/>
      <selection pane="bottomRight" activeCell="G54" sqref="G54"/>
    </sheetView>
  </sheetViews>
  <sheetFormatPr defaultColWidth="9.00390625" defaultRowHeight="13.5"/>
  <cols>
    <col min="1" max="1" width="39.125" style="11" customWidth="1"/>
    <col min="2" max="2" width="27.125" style="121" customWidth="1"/>
    <col min="3" max="3" width="19.125" style="11" customWidth="1"/>
    <col min="4" max="4" width="26.375" style="11" customWidth="1"/>
    <col min="5" max="5" width="18.625" style="11" customWidth="1"/>
    <col min="6" max="6" width="32.125" style="11" customWidth="1"/>
    <col min="7" max="7" width="15.375" style="121" customWidth="1"/>
    <col min="8" max="8" width="16.375" style="121" customWidth="1"/>
    <col min="9" max="9" width="7.625" style="40" customWidth="1"/>
    <col min="10" max="10" width="7.625" style="11" customWidth="1"/>
    <col min="11" max="11" width="9.625" style="11" customWidth="1"/>
    <col min="12" max="12" width="22.625" style="11" customWidth="1"/>
    <col min="13" max="13" width="12.875" style="121" customWidth="1"/>
    <col min="14" max="14" width="9.00390625" style="121" customWidth="1"/>
    <col min="15" max="15" width="15.75390625" style="11" customWidth="1"/>
    <col min="16" max="16" width="9.25390625" style="11" bestFit="1" customWidth="1"/>
    <col min="17" max="17" width="13.25390625" style="11" customWidth="1"/>
    <col min="18" max="16384" width="9.00390625" style="11" customWidth="1"/>
  </cols>
  <sheetData>
    <row r="1" ht="12.75">
      <c r="A1" s="10" t="s">
        <v>28</v>
      </c>
    </row>
    <row r="2" spans="1:12" ht="12.75">
      <c r="A2" s="280" t="s">
        <v>29</v>
      </c>
      <c r="B2" s="280"/>
      <c r="C2" s="280"/>
      <c r="D2" s="280"/>
      <c r="E2" s="280"/>
      <c r="F2" s="280"/>
      <c r="G2" s="280"/>
      <c r="H2" s="280"/>
      <c r="I2" s="280"/>
      <c r="J2" s="280"/>
      <c r="K2" s="280"/>
      <c r="L2" s="280"/>
    </row>
    <row r="4" spans="1:14" ht="21" customHeight="1">
      <c r="A4" s="10" t="str">
        <f>'東京別記様式 4（競争入札（物品役務等））'!A4</f>
        <v>（部局名：東京税関）</v>
      </c>
      <c r="B4" s="21"/>
      <c r="C4" s="111"/>
      <c r="D4" s="111"/>
      <c r="E4" s="111"/>
      <c r="F4" s="309" t="str">
        <f>'東京別記様式 4（競争入札（物品役務等））'!F4:K4</f>
        <v>（審議対象期間　2022年7月1日～2022年9月30日）</v>
      </c>
      <c r="G4" s="309"/>
      <c r="H4" s="309"/>
      <c r="I4" s="309"/>
      <c r="J4" s="309"/>
      <c r="K4" s="309"/>
      <c r="L4" s="309"/>
      <c r="M4" s="21"/>
      <c r="N4" s="21"/>
    </row>
    <row r="5" spans="1:18" s="12" customFormat="1" ht="36">
      <c r="A5" s="56" t="s">
        <v>5</v>
      </c>
      <c r="B5" s="56" t="s">
        <v>1</v>
      </c>
      <c r="C5" s="56" t="s">
        <v>4</v>
      </c>
      <c r="D5" s="56" t="s">
        <v>6</v>
      </c>
      <c r="E5" s="56" t="s">
        <v>62</v>
      </c>
      <c r="F5" s="56" t="s">
        <v>30</v>
      </c>
      <c r="G5" s="56" t="s">
        <v>7</v>
      </c>
      <c r="H5" s="56" t="s">
        <v>2</v>
      </c>
      <c r="I5" s="63" t="s">
        <v>8</v>
      </c>
      <c r="J5" s="56" t="s">
        <v>55</v>
      </c>
      <c r="K5" s="56" t="s">
        <v>31</v>
      </c>
      <c r="L5" s="56" t="s">
        <v>3</v>
      </c>
      <c r="M5" s="199"/>
      <c r="N5" s="199"/>
      <c r="O5" s="199"/>
      <c r="P5" s="199"/>
      <c r="Q5" s="199"/>
      <c r="R5" s="199"/>
    </row>
    <row r="6" spans="1:18" s="183" customFormat="1" ht="99.75" customHeight="1">
      <c r="A6" s="195" t="s">
        <v>124</v>
      </c>
      <c r="B6" s="197" t="s">
        <v>113</v>
      </c>
      <c r="C6" s="196">
        <v>44782</v>
      </c>
      <c r="D6" s="195" t="s">
        <v>170</v>
      </c>
      <c r="E6" s="194">
        <v>2010005002559</v>
      </c>
      <c r="F6" s="193" t="s">
        <v>122</v>
      </c>
      <c r="G6" s="192">
        <v>34140447</v>
      </c>
      <c r="H6" s="191" t="s">
        <v>121</v>
      </c>
      <c r="I6" s="190">
        <v>1</v>
      </c>
      <c r="J6" s="189">
        <v>46</v>
      </c>
      <c r="K6" s="158"/>
      <c r="L6" s="188"/>
      <c r="M6" s="175"/>
      <c r="N6" s="175"/>
      <c r="O6" s="187"/>
      <c r="P6" s="186"/>
      <c r="Q6" s="185"/>
      <c r="R6" s="184"/>
    </row>
    <row r="7" spans="1:18" s="183" customFormat="1" ht="99.75" customHeight="1">
      <c r="A7" s="195" t="s">
        <v>124</v>
      </c>
      <c r="B7" s="197" t="s">
        <v>113</v>
      </c>
      <c r="C7" s="196">
        <v>44782</v>
      </c>
      <c r="D7" s="195" t="s">
        <v>169</v>
      </c>
      <c r="E7" s="194">
        <v>2010005002559</v>
      </c>
      <c r="F7" s="193" t="s">
        <v>122</v>
      </c>
      <c r="G7" s="192">
        <v>34140447</v>
      </c>
      <c r="H7" s="191" t="s">
        <v>121</v>
      </c>
      <c r="I7" s="190">
        <v>1</v>
      </c>
      <c r="J7" s="189">
        <v>46</v>
      </c>
      <c r="K7" s="158"/>
      <c r="L7" s="188"/>
      <c r="M7" s="175"/>
      <c r="N7" s="175"/>
      <c r="O7" s="187"/>
      <c r="P7" s="186"/>
      <c r="Q7" s="185"/>
      <c r="R7" s="184"/>
    </row>
    <row r="8" spans="1:18" s="183" customFormat="1" ht="99.75" customHeight="1">
      <c r="A8" s="195" t="s">
        <v>124</v>
      </c>
      <c r="B8" s="197" t="s">
        <v>113</v>
      </c>
      <c r="C8" s="196">
        <v>44782</v>
      </c>
      <c r="D8" s="195" t="s">
        <v>168</v>
      </c>
      <c r="E8" s="194">
        <v>6060005004332</v>
      </c>
      <c r="F8" s="193" t="s">
        <v>122</v>
      </c>
      <c r="G8" s="192">
        <v>34140447</v>
      </c>
      <c r="H8" s="191" t="s">
        <v>121</v>
      </c>
      <c r="I8" s="190">
        <v>1</v>
      </c>
      <c r="J8" s="189">
        <v>46</v>
      </c>
      <c r="K8" s="158"/>
      <c r="L8" s="188"/>
      <c r="M8" s="175"/>
      <c r="N8" s="175"/>
      <c r="O8" s="187"/>
      <c r="P8" s="186"/>
      <c r="Q8" s="185"/>
      <c r="R8" s="184"/>
    </row>
    <row r="9" spans="1:18" s="183" customFormat="1" ht="99.75" customHeight="1">
      <c r="A9" s="195" t="s">
        <v>124</v>
      </c>
      <c r="B9" s="197" t="s">
        <v>113</v>
      </c>
      <c r="C9" s="196">
        <v>44782</v>
      </c>
      <c r="D9" s="195" t="s">
        <v>167</v>
      </c>
      <c r="E9" s="194">
        <v>6010405001611</v>
      </c>
      <c r="F9" s="193" t="s">
        <v>122</v>
      </c>
      <c r="G9" s="192">
        <v>34140447</v>
      </c>
      <c r="H9" s="191" t="s">
        <v>121</v>
      </c>
      <c r="I9" s="190">
        <v>1</v>
      </c>
      <c r="J9" s="189">
        <v>46</v>
      </c>
      <c r="K9" s="158"/>
      <c r="L9" s="188"/>
      <c r="M9" s="175"/>
      <c r="N9" s="175"/>
      <c r="O9" s="187"/>
      <c r="P9" s="186"/>
      <c r="Q9" s="185"/>
      <c r="R9" s="184"/>
    </row>
    <row r="10" spans="1:18" s="183" customFormat="1" ht="99.75" customHeight="1">
      <c r="A10" s="195" t="s">
        <v>124</v>
      </c>
      <c r="B10" s="197" t="s">
        <v>113</v>
      </c>
      <c r="C10" s="196">
        <v>44782</v>
      </c>
      <c r="D10" s="195" t="s">
        <v>166</v>
      </c>
      <c r="E10" s="194">
        <v>7080105001177</v>
      </c>
      <c r="F10" s="193" t="s">
        <v>122</v>
      </c>
      <c r="G10" s="192">
        <v>34140447</v>
      </c>
      <c r="H10" s="191" t="s">
        <v>121</v>
      </c>
      <c r="I10" s="190">
        <v>1</v>
      </c>
      <c r="J10" s="189">
        <v>46</v>
      </c>
      <c r="K10" s="158"/>
      <c r="L10" s="188"/>
      <c r="M10" s="175"/>
      <c r="N10" s="175"/>
      <c r="O10" s="187"/>
      <c r="P10" s="186"/>
      <c r="Q10" s="185"/>
      <c r="R10" s="184"/>
    </row>
    <row r="11" spans="1:18" s="183" customFormat="1" ht="99.75" customHeight="1">
      <c r="A11" s="195" t="s">
        <v>124</v>
      </c>
      <c r="B11" s="197" t="s">
        <v>113</v>
      </c>
      <c r="C11" s="196">
        <v>44782</v>
      </c>
      <c r="D11" s="195" t="s">
        <v>165</v>
      </c>
      <c r="E11" s="194">
        <v>1010402006130</v>
      </c>
      <c r="F11" s="193" t="s">
        <v>122</v>
      </c>
      <c r="G11" s="192">
        <v>34140447</v>
      </c>
      <c r="H11" s="191" t="s">
        <v>121</v>
      </c>
      <c r="I11" s="190">
        <v>1</v>
      </c>
      <c r="J11" s="189">
        <v>46</v>
      </c>
      <c r="K11" s="158"/>
      <c r="L11" s="188"/>
      <c r="M11" s="175"/>
      <c r="N11" s="175"/>
      <c r="O11" s="187"/>
      <c r="P11" s="186"/>
      <c r="Q11" s="185"/>
      <c r="R11" s="184"/>
    </row>
    <row r="12" spans="1:18" s="183" customFormat="1" ht="99.75" customHeight="1">
      <c r="A12" s="195" t="s">
        <v>124</v>
      </c>
      <c r="B12" s="197" t="s">
        <v>113</v>
      </c>
      <c r="C12" s="196">
        <v>44782</v>
      </c>
      <c r="D12" s="195" t="s">
        <v>164</v>
      </c>
      <c r="E12" s="194">
        <v>7010605000585</v>
      </c>
      <c r="F12" s="193" t="s">
        <v>122</v>
      </c>
      <c r="G12" s="192">
        <v>34140447</v>
      </c>
      <c r="H12" s="191" t="s">
        <v>121</v>
      </c>
      <c r="I12" s="190">
        <v>1</v>
      </c>
      <c r="J12" s="189">
        <v>46</v>
      </c>
      <c r="K12" s="158"/>
      <c r="L12" s="188"/>
      <c r="M12" s="175"/>
      <c r="N12" s="175"/>
      <c r="O12" s="187"/>
      <c r="P12" s="186"/>
      <c r="Q12" s="185"/>
      <c r="R12" s="184"/>
    </row>
    <row r="13" spans="1:18" s="183" customFormat="1" ht="99.75" customHeight="1">
      <c r="A13" s="195" t="s">
        <v>124</v>
      </c>
      <c r="B13" s="197" t="s">
        <v>113</v>
      </c>
      <c r="C13" s="196">
        <v>44782</v>
      </c>
      <c r="D13" s="195" t="s">
        <v>163</v>
      </c>
      <c r="E13" s="194">
        <v>4011405000068</v>
      </c>
      <c r="F13" s="193" t="s">
        <v>122</v>
      </c>
      <c r="G13" s="192">
        <v>34140447</v>
      </c>
      <c r="H13" s="191" t="s">
        <v>121</v>
      </c>
      <c r="I13" s="190">
        <v>1</v>
      </c>
      <c r="J13" s="189">
        <v>46</v>
      </c>
      <c r="K13" s="158"/>
      <c r="L13" s="188"/>
      <c r="M13" s="175"/>
      <c r="N13" s="175"/>
      <c r="O13" s="187"/>
      <c r="P13" s="186"/>
      <c r="Q13" s="185"/>
      <c r="R13" s="184"/>
    </row>
    <row r="14" spans="1:18" s="183" customFormat="1" ht="99.75" customHeight="1">
      <c r="A14" s="195" t="s">
        <v>124</v>
      </c>
      <c r="B14" s="197" t="s">
        <v>113</v>
      </c>
      <c r="C14" s="196">
        <v>44782</v>
      </c>
      <c r="D14" s="195" t="s">
        <v>162</v>
      </c>
      <c r="E14" s="194">
        <v>2010005000950</v>
      </c>
      <c r="F14" s="193" t="s">
        <v>122</v>
      </c>
      <c r="G14" s="192">
        <v>34140447</v>
      </c>
      <c r="H14" s="191" t="s">
        <v>121</v>
      </c>
      <c r="I14" s="190">
        <v>1</v>
      </c>
      <c r="J14" s="189">
        <v>46</v>
      </c>
      <c r="K14" s="158"/>
      <c r="L14" s="188"/>
      <c r="M14" s="175"/>
      <c r="N14" s="175"/>
      <c r="O14" s="187"/>
      <c r="P14" s="186"/>
      <c r="Q14" s="185"/>
      <c r="R14" s="184"/>
    </row>
    <row r="15" spans="1:18" s="183" customFormat="1" ht="99.75" customHeight="1">
      <c r="A15" s="195" t="s">
        <v>124</v>
      </c>
      <c r="B15" s="197" t="s">
        <v>113</v>
      </c>
      <c r="C15" s="196">
        <v>44782</v>
      </c>
      <c r="D15" s="195" t="s">
        <v>161</v>
      </c>
      <c r="E15" s="194">
        <v>2012305001224</v>
      </c>
      <c r="F15" s="193" t="s">
        <v>122</v>
      </c>
      <c r="G15" s="192">
        <v>34140447</v>
      </c>
      <c r="H15" s="191" t="s">
        <v>121</v>
      </c>
      <c r="I15" s="190">
        <v>1</v>
      </c>
      <c r="J15" s="189">
        <v>46</v>
      </c>
      <c r="K15" s="158"/>
      <c r="L15" s="188"/>
      <c r="M15" s="175"/>
      <c r="N15" s="175"/>
      <c r="O15" s="187"/>
      <c r="P15" s="186"/>
      <c r="Q15" s="185"/>
      <c r="R15" s="184"/>
    </row>
    <row r="16" spans="1:18" s="183" customFormat="1" ht="99.75" customHeight="1">
      <c r="A16" s="195" t="s">
        <v>124</v>
      </c>
      <c r="B16" s="197" t="s">
        <v>113</v>
      </c>
      <c r="C16" s="196">
        <v>44782</v>
      </c>
      <c r="D16" s="195" t="s">
        <v>160</v>
      </c>
      <c r="E16" s="194">
        <v>5011505001650</v>
      </c>
      <c r="F16" s="193" t="s">
        <v>122</v>
      </c>
      <c r="G16" s="192">
        <v>34140447</v>
      </c>
      <c r="H16" s="191" t="s">
        <v>121</v>
      </c>
      <c r="I16" s="190">
        <v>1</v>
      </c>
      <c r="J16" s="189">
        <v>46</v>
      </c>
      <c r="K16" s="158"/>
      <c r="L16" s="188"/>
      <c r="M16" s="175"/>
      <c r="N16" s="175"/>
      <c r="O16" s="187"/>
      <c r="P16" s="186"/>
      <c r="Q16" s="185"/>
      <c r="R16" s="184"/>
    </row>
    <row r="17" spans="1:18" s="183" customFormat="1" ht="99.75" customHeight="1">
      <c r="A17" s="195" t="s">
        <v>124</v>
      </c>
      <c r="B17" s="197" t="s">
        <v>113</v>
      </c>
      <c r="C17" s="196">
        <v>44782</v>
      </c>
      <c r="D17" s="195" t="s">
        <v>159</v>
      </c>
      <c r="E17" s="194">
        <v>2010005002559</v>
      </c>
      <c r="F17" s="193" t="s">
        <v>122</v>
      </c>
      <c r="G17" s="192">
        <v>34140447</v>
      </c>
      <c r="H17" s="191" t="s">
        <v>121</v>
      </c>
      <c r="I17" s="190">
        <v>1</v>
      </c>
      <c r="J17" s="189">
        <v>46</v>
      </c>
      <c r="K17" s="158"/>
      <c r="L17" s="188"/>
      <c r="M17" s="175"/>
      <c r="N17" s="175"/>
      <c r="O17" s="187"/>
      <c r="P17" s="186"/>
      <c r="Q17" s="185"/>
      <c r="R17" s="184"/>
    </row>
    <row r="18" spans="1:18" s="183" customFormat="1" ht="99.75" customHeight="1">
      <c r="A18" s="195" t="s">
        <v>124</v>
      </c>
      <c r="B18" s="197" t="s">
        <v>113</v>
      </c>
      <c r="C18" s="196">
        <v>44782</v>
      </c>
      <c r="D18" s="195" t="s">
        <v>158</v>
      </c>
      <c r="E18" s="194">
        <v>5011005000582</v>
      </c>
      <c r="F18" s="193" t="s">
        <v>122</v>
      </c>
      <c r="G18" s="192">
        <v>34140447</v>
      </c>
      <c r="H18" s="191" t="s">
        <v>121</v>
      </c>
      <c r="I18" s="190">
        <v>1</v>
      </c>
      <c r="J18" s="189">
        <v>46</v>
      </c>
      <c r="K18" s="158"/>
      <c r="L18" s="188"/>
      <c r="M18" s="175"/>
      <c r="N18" s="175"/>
      <c r="O18" s="187"/>
      <c r="P18" s="186"/>
      <c r="Q18" s="185"/>
      <c r="R18" s="184"/>
    </row>
    <row r="19" spans="1:18" s="183" customFormat="1" ht="99.75" customHeight="1">
      <c r="A19" s="195" t="s">
        <v>124</v>
      </c>
      <c r="B19" s="197" t="s">
        <v>113</v>
      </c>
      <c r="C19" s="196">
        <v>44782</v>
      </c>
      <c r="D19" s="195" t="s">
        <v>157</v>
      </c>
      <c r="E19" s="194">
        <v>5011005000582</v>
      </c>
      <c r="F19" s="193" t="s">
        <v>122</v>
      </c>
      <c r="G19" s="192">
        <v>34140447</v>
      </c>
      <c r="H19" s="191" t="s">
        <v>121</v>
      </c>
      <c r="I19" s="190">
        <v>1</v>
      </c>
      <c r="J19" s="189">
        <v>46</v>
      </c>
      <c r="K19" s="158"/>
      <c r="L19" s="188"/>
      <c r="M19" s="175"/>
      <c r="N19" s="175"/>
      <c r="O19" s="187"/>
      <c r="P19" s="186"/>
      <c r="Q19" s="185"/>
      <c r="R19" s="184"/>
    </row>
    <row r="20" spans="1:18" s="183" customFormat="1" ht="99.75" customHeight="1">
      <c r="A20" s="195" t="s">
        <v>124</v>
      </c>
      <c r="B20" s="197" t="s">
        <v>113</v>
      </c>
      <c r="C20" s="196">
        <v>44782</v>
      </c>
      <c r="D20" s="195" t="s">
        <v>156</v>
      </c>
      <c r="E20" s="194">
        <v>4011405000068</v>
      </c>
      <c r="F20" s="193" t="s">
        <v>122</v>
      </c>
      <c r="G20" s="192">
        <v>34140447</v>
      </c>
      <c r="H20" s="191" t="s">
        <v>121</v>
      </c>
      <c r="I20" s="190">
        <v>1</v>
      </c>
      <c r="J20" s="189">
        <v>46</v>
      </c>
      <c r="K20" s="158"/>
      <c r="L20" s="188"/>
      <c r="M20" s="175"/>
      <c r="N20" s="175"/>
      <c r="O20" s="187"/>
      <c r="P20" s="186"/>
      <c r="Q20" s="185"/>
      <c r="R20" s="184"/>
    </row>
    <row r="21" spans="1:18" s="183" customFormat="1" ht="99.75" customHeight="1">
      <c r="A21" s="195" t="s">
        <v>124</v>
      </c>
      <c r="B21" s="197" t="s">
        <v>113</v>
      </c>
      <c r="C21" s="196">
        <v>44782</v>
      </c>
      <c r="D21" s="195" t="s">
        <v>155</v>
      </c>
      <c r="E21" s="194">
        <v>1011405000062</v>
      </c>
      <c r="F21" s="193" t="s">
        <v>122</v>
      </c>
      <c r="G21" s="192">
        <v>34140447</v>
      </c>
      <c r="H21" s="191" t="s">
        <v>121</v>
      </c>
      <c r="I21" s="190">
        <v>1</v>
      </c>
      <c r="J21" s="189">
        <v>46</v>
      </c>
      <c r="K21" s="158"/>
      <c r="L21" s="188"/>
      <c r="M21" s="175"/>
      <c r="N21" s="175"/>
      <c r="O21" s="187"/>
      <c r="P21" s="186"/>
      <c r="Q21" s="185"/>
      <c r="R21" s="184"/>
    </row>
    <row r="22" spans="1:18" s="183" customFormat="1" ht="99.75" customHeight="1">
      <c r="A22" s="195" t="s">
        <v>124</v>
      </c>
      <c r="B22" s="197" t="s">
        <v>113</v>
      </c>
      <c r="C22" s="196">
        <v>44782</v>
      </c>
      <c r="D22" s="195" t="s">
        <v>154</v>
      </c>
      <c r="E22" s="194">
        <v>4011405000068</v>
      </c>
      <c r="F22" s="193" t="s">
        <v>122</v>
      </c>
      <c r="G22" s="192">
        <v>34140447</v>
      </c>
      <c r="H22" s="191" t="s">
        <v>121</v>
      </c>
      <c r="I22" s="190">
        <v>1</v>
      </c>
      <c r="J22" s="189">
        <v>46</v>
      </c>
      <c r="K22" s="158"/>
      <c r="L22" s="188"/>
      <c r="M22" s="175"/>
      <c r="N22" s="175"/>
      <c r="O22" s="187"/>
      <c r="P22" s="186"/>
      <c r="Q22" s="185"/>
      <c r="R22" s="184"/>
    </row>
    <row r="23" spans="1:18" s="183" customFormat="1" ht="99.75" customHeight="1">
      <c r="A23" s="195" t="s">
        <v>124</v>
      </c>
      <c r="B23" s="197" t="s">
        <v>113</v>
      </c>
      <c r="C23" s="196">
        <v>44782</v>
      </c>
      <c r="D23" s="195" t="s">
        <v>153</v>
      </c>
      <c r="E23" s="194">
        <v>3180005005098</v>
      </c>
      <c r="F23" s="193" t="s">
        <v>122</v>
      </c>
      <c r="G23" s="192">
        <v>34140447</v>
      </c>
      <c r="H23" s="191" t="s">
        <v>121</v>
      </c>
      <c r="I23" s="190">
        <v>1</v>
      </c>
      <c r="J23" s="189">
        <v>46</v>
      </c>
      <c r="K23" s="158"/>
      <c r="L23" s="188"/>
      <c r="M23" s="175"/>
      <c r="N23" s="175"/>
      <c r="O23" s="187"/>
      <c r="P23" s="186"/>
      <c r="Q23" s="185"/>
      <c r="R23" s="184"/>
    </row>
    <row r="24" spans="1:18" s="183" customFormat="1" ht="99.75" customHeight="1">
      <c r="A24" s="195" t="s">
        <v>124</v>
      </c>
      <c r="B24" s="197" t="s">
        <v>113</v>
      </c>
      <c r="C24" s="196">
        <v>44782</v>
      </c>
      <c r="D24" s="195" t="s">
        <v>152</v>
      </c>
      <c r="E24" s="194">
        <v>6011805001944</v>
      </c>
      <c r="F24" s="193" t="s">
        <v>122</v>
      </c>
      <c r="G24" s="192">
        <v>34140447</v>
      </c>
      <c r="H24" s="191" t="s">
        <v>121</v>
      </c>
      <c r="I24" s="190">
        <v>1</v>
      </c>
      <c r="J24" s="189">
        <v>46</v>
      </c>
      <c r="K24" s="158"/>
      <c r="L24" s="188"/>
      <c r="M24" s="175"/>
      <c r="N24" s="175"/>
      <c r="O24" s="187"/>
      <c r="P24" s="186"/>
      <c r="Q24" s="185"/>
      <c r="R24" s="184"/>
    </row>
    <row r="25" spans="1:18" s="183" customFormat="1" ht="99.75" customHeight="1">
      <c r="A25" s="195" t="s">
        <v>124</v>
      </c>
      <c r="B25" s="197" t="s">
        <v>113</v>
      </c>
      <c r="C25" s="196">
        <v>44782</v>
      </c>
      <c r="D25" s="195" t="s">
        <v>151</v>
      </c>
      <c r="E25" s="194">
        <v>2010005002559</v>
      </c>
      <c r="F25" s="193" t="s">
        <v>122</v>
      </c>
      <c r="G25" s="192">
        <v>34140447</v>
      </c>
      <c r="H25" s="191" t="s">
        <v>121</v>
      </c>
      <c r="I25" s="190">
        <v>1</v>
      </c>
      <c r="J25" s="189">
        <v>46</v>
      </c>
      <c r="K25" s="158"/>
      <c r="L25" s="188"/>
      <c r="M25" s="175"/>
      <c r="N25" s="175"/>
      <c r="O25" s="187"/>
      <c r="P25" s="186"/>
      <c r="Q25" s="185"/>
      <c r="R25" s="184"/>
    </row>
    <row r="26" spans="1:18" s="183" customFormat="1" ht="99.75" customHeight="1">
      <c r="A26" s="195" t="s">
        <v>124</v>
      </c>
      <c r="B26" s="197" t="s">
        <v>113</v>
      </c>
      <c r="C26" s="196">
        <v>44782</v>
      </c>
      <c r="D26" s="195" t="s">
        <v>150</v>
      </c>
      <c r="E26" s="194">
        <v>2010005002559</v>
      </c>
      <c r="F26" s="193" t="s">
        <v>122</v>
      </c>
      <c r="G26" s="192">
        <v>34140447</v>
      </c>
      <c r="H26" s="191" t="s">
        <v>121</v>
      </c>
      <c r="I26" s="190">
        <v>1</v>
      </c>
      <c r="J26" s="189">
        <v>46</v>
      </c>
      <c r="K26" s="158"/>
      <c r="L26" s="188"/>
      <c r="M26" s="175"/>
      <c r="N26" s="175"/>
      <c r="O26" s="187"/>
      <c r="P26" s="186"/>
      <c r="Q26" s="185"/>
      <c r="R26" s="184"/>
    </row>
    <row r="27" spans="1:18" s="183" customFormat="1" ht="99.75" customHeight="1">
      <c r="A27" s="195" t="s">
        <v>124</v>
      </c>
      <c r="B27" s="197" t="s">
        <v>113</v>
      </c>
      <c r="C27" s="196">
        <v>44782</v>
      </c>
      <c r="D27" s="195" t="s">
        <v>149</v>
      </c>
      <c r="E27" s="194" t="s">
        <v>148</v>
      </c>
      <c r="F27" s="193" t="s">
        <v>122</v>
      </c>
      <c r="G27" s="192">
        <v>34140447</v>
      </c>
      <c r="H27" s="191" t="s">
        <v>121</v>
      </c>
      <c r="I27" s="190">
        <v>1</v>
      </c>
      <c r="J27" s="189">
        <v>46</v>
      </c>
      <c r="K27" s="158"/>
      <c r="L27" s="188"/>
      <c r="M27" s="175"/>
      <c r="N27" s="175"/>
      <c r="O27" s="187"/>
      <c r="P27" s="186"/>
      <c r="Q27" s="185"/>
      <c r="R27" s="184"/>
    </row>
    <row r="28" spans="1:18" s="183" customFormat="1" ht="99.75" customHeight="1">
      <c r="A28" s="195" t="s">
        <v>124</v>
      </c>
      <c r="B28" s="197" t="s">
        <v>113</v>
      </c>
      <c r="C28" s="196">
        <v>44782</v>
      </c>
      <c r="D28" s="195" t="s">
        <v>147</v>
      </c>
      <c r="E28" s="194">
        <v>9021005002491</v>
      </c>
      <c r="F28" s="193" t="s">
        <v>122</v>
      </c>
      <c r="G28" s="192">
        <v>34140447</v>
      </c>
      <c r="H28" s="191" t="s">
        <v>121</v>
      </c>
      <c r="I28" s="190">
        <v>1</v>
      </c>
      <c r="J28" s="189">
        <v>46</v>
      </c>
      <c r="K28" s="158"/>
      <c r="L28" s="188"/>
      <c r="M28" s="175"/>
      <c r="N28" s="175"/>
      <c r="O28" s="187"/>
      <c r="P28" s="186"/>
      <c r="Q28" s="185"/>
      <c r="R28" s="184"/>
    </row>
    <row r="29" spans="1:18" s="183" customFormat="1" ht="99.75" customHeight="1">
      <c r="A29" s="195" t="s">
        <v>124</v>
      </c>
      <c r="B29" s="197" t="s">
        <v>113</v>
      </c>
      <c r="C29" s="196">
        <v>44782</v>
      </c>
      <c r="D29" s="195" t="s">
        <v>146</v>
      </c>
      <c r="E29" s="194">
        <v>9021005002491</v>
      </c>
      <c r="F29" s="193" t="s">
        <v>122</v>
      </c>
      <c r="G29" s="192">
        <v>34140447</v>
      </c>
      <c r="H29" s="191" t="s">
        <v>121</v>
      </c>
      <c r="I29" s="190">
        <v>1</v>
      </c>
      <c r="J29" s="189">
        <v>46</v>
      </c>
      <c r="K29" s="158"/>
      <c r="L29" s="188"/>
      <c r="M29" s="175"/>
      <c r="N29" s="175"/>
      <c r="O29" s="187"/>
      <c r="P29" s="186"/>
      <c r="Q29" s="185"/>
      <c r="R29" s="184"/>
    </row>
    <row r="30" spans="1:18" s="183" customFormat="1" ht="99.75" customHeight="1">
      <c r="A30" s="195" t="s">
        <v>124</v>
      </c>
      <c r="B30" s="197" t="s">
        <v>113</v>
      </c>
      <c r="C30" s="196">
        <v>44782</v>
      </c>
      <c r="D30" s="195" t="s">
        <v>145</v>
      </c>
      <c r="E30" s="194">
        <v>9021005002491</v>
      </c>
      <c r="F30" s="193" t="s">
        <v>122</v>
      </c>
      <c r="G30" s="192">
        <v>34140447</v>
      </c>
      <c r="H30" s="191" t="s">
        <v>121</v>
      </c>
      <c r="I30" s="190">
        <v>1</v>
      </c>
      <c r="J30" s="189">
        <v>46</v>
      </c>
      <c r="K30" s="158"/>
      <c r="L30" s="188"/>
      <c r="M30" s="175"/>
      <c r="N30" s="175"/>
      <c r="O30" s="187"/>
      <c r="P30" s="186"/>
      <c r="Q30" s="185"/>
      <c r="R30" s="184"/>
    </row>
    <row r="31" spans="1:18" s="183" customFormat="1" ht="99.75" customHeight="1">
      <c r="A31" s="195" t="s">
        <v>124</v>
      </c>
      <c r="B31" s="197" t="s">
        <v>113</v>
      </c>
      <c r="C31" s="196">
        <v>44782</v>
      </c>
      <c r="D31" s="195" t="s">
        <v>144</v>
      </c>
      <c r="E31" s="194">
        <v>9020005010232</v>
      </c>
      <c r="F31" s="193" t="s">
        <v>122</v>
      </c>
      <c r="G31" s="192">
        <v>34140447</v>
      </c>
      <c r="H31" s="191" t="s">
        <v>121</v>
      </c>
      <c r="I31" s="190">
        <v>1</v>
      </c>
      <c r="J31" s="189">
        <v>46</v>
      </c>
      <c r="K31" s="158"/>
      <c r="L31" s="188"/>
      <c r="M31" s="175"/>
      <c r="N31" s="175"/>
      <c r="O31" s="187"/>
      <c r="P31" s="186"/>
      <c r="Q31" s="185"/>
      <c r="R31" s="184"/>
    </row>
    <row r="32" spans="1:18" s="183" customFormat="1" ht="99.75" customHeight="1">
      <c r="A32" s="195" t="s">
        <v>124</v>
      </c>
      <c r="B32" s="197" t="s">
        <v>113</v>
      </c>
      <c r="C32" s="196">
        <v>44782</v>
      </c>
      <c r="D32" s="195" t="s">
        <v>143</v>
      </c>
      <c r="E32" s="194">
        <v>5020005007678</v>
      </c>
      <c r="F32" s="193" t="s">
        <v>122</v>
      </c>
      <c r="G32" s="192">
        <v>34140447</v>
      </c>
      <c r="H32" s="191" t="s">
        <v>121</v>
      </c>
      <c r="I32" s="190">
        <v>1</v>
      </c>
      <c r="J32" s="189">
        <v>46</v>
      </c>
      <c r="K32" s="158"/>
      <c r="L32" s="188"/>
      <c r="M32" s="175"/>
      <c r="N32" s="175"/>
      <c r="O32" s="187"/>
      <c r="P32" s="186"/>
      <c r="Q32" s="185"/>
      <c r="R32" s="184"/>
    </row>
    <row r="33" spans="1:18" s="183" customFormat="1" ht="99.75" customHeight="1">
      <c r="A33" s="195" t="s">
        <v>124</v>
      </c>
      <c r="B33" s="197" t="s">
        <v>113</v>
      </c>
      <c r="C33" s="196">
        <v>44782</v>
      </c>
      <c r="D33" s="195" t="s">
        <v>142</v>
      </c>
      <c r="E33" s="194">
        <v>4021005000062</v>
      </c>
      <c r="F33" s="193" t="s">
        <v>122</v>
      </c>
      <c r="G33" s="192">
        <v>34140447</v>
      </c>
      <c r="H33" s="191" t="s">
        <v>121</v>
      </c>
      <c r="I33" s="190">
        <v>1</v>
      </c>
      <c r="J33" s="189">
        <v>46</v>
      </c>
      <c r="K33" s="158"/>
      <c r="L33" s="188"/>
      <c r="M33" s="175"/>
      <c r="N33" s="175"/>
      <c r="O33" s="187"/>
      <c r="P33" s="186"/>
      <c r="Q33" s="185"/>
      <c r="R33" s="184"/>
    </row>
    <row r="34" spans="1:18" s="183" customFormat="1" ht="99.75" customHeight="1">
      <c r="A34" s="195" t="s">
        <v>124</v>
      </c>
      <c r="B34" s="197" t="s">
        <v>113</v>
      </c>
      <c r="C34" s="196">
        <v>44782</v>
      </c>
      <c r="D34" s="195" t="s">
        <v>141</v>
      </c>
      <c r="E34" s="194">
        <v>9040005016814</v>
      </c>
      <c r="F34" s="193" t="s">
        <v>122</v>
      </c>
      <c r="G34" s="192">
        <v>34140447</v>
      </c>
      <c r="H34" s="191" t="s">
        <v>121</v>
      </c>
      <c r="I34" s="190">
        <v>1</v>
      </c>
      <c r="J34" s="189">
        <v>46</v>
      </c>
      <c r="K34" s="158"/>
      <c r="L34" s="188"/>
      <c r="M34" s="175"/>
      <c r="N34" s="175"/>
      <c r="O34" s="187"/>
      <c r="P34" s="186"/>
      <c r="Q34" s="185"/>
      <c r="R34" s="184"/>
    </row>
    <row r="35" spans="1:18" s="183" customFormat="1" ht="99.75" customHeight="1">
      <c r="A35" s="195" t="s">
        <v>124</v>
      </c>
      <c r="B35" s="197" t="s">
        <v>113</v>
      </c>
      <c r="C35" s="196">
        <v>44782</v>
      </c>
      <c r="D35" s="195" t="s">
        <v>140</v>
      </c>
      <c r="E35" s="194">
        <v>4011405000068</v>
      </c>
      <c r="F35" s="193" t="s">
        <v>122</v>
      </c>
      <c r="G35" s="192">
        <v>34140447</v>
      </c>
      <c r="H35" s="191" t="s">
        <v>121</v>
      </c>
      <c r="I35" s="190">
        <v>1</v>
      </c>
      <c r="J35" s="189">
        <v>46</v>
      </c>
      <c r="K35" s="158"/>
      <c r="L35" s="188"/>
      <c r="M35" s="175"/>
      <c r="N35" s="175"/>
      <c r="O35" s="187"/>
      <c r="P35" s="186"/>
      <c r="Q35" s="185"/>
      <c r="R35" s="184"/>
    </row>
    <row r="36" spans="1:18" s="183" customFormat="1" ht="99.75" customHeight="1">
      <c r="A36" s="195" t="s">
        <v>124</v>
      </c>
      <c r="B36" s="197" t="s">
        <v>113</v>
      </c>
      <c r="C36" s="196">
        <v>44782</v>
      </c>
      <c r="D36" s="195" t="s">
        <v>139</v>
      </c>
      <c r="E36" s="194">
        <v>6040005003798</v>
      </c>
      <c r="F36" s="193" t="s">
        <v>122</v>
      </c>
      <c r="G36" s="192">
        <v>34140447</v>
      </c>
      <c r="H36" s="191" t="s">
        <v>121</v>
      </c>
      <c r="I36" s="190">
        <v>1</v>
      </c>
      <c r="J36" s="189">
        <v>46</v>
      </c>
      <c r="K36" s="158"/>
      <c r="L36" s="188"/>
      <c r="M36" s="175"/>
      <c r="N36" s="175"/>
      <c r="O36" s="187"/>
      <c r="P36" s="186"/>
      <c r="Q36" s="185"/>
      <c r="R36" s="184"/>
    </row>
    <row r="37" spans="1:18" s="183" customFormat="1" ht="99.75" customHeight="1">
      <c r="A37" s="195" t="s">
        <v>124</v>
      </c>
      <c r="B37" s="197" t="s">
        <v>113</v>
      </c>
      <c r="C37" s="196">
        <v>44782</v>
      </c>
      <c r="D37" s="195" t="s">
        <v>138</v>
      </c>
      <c r="E37" s="194">
        <v>8030005010463</v>
      </c>
      <c r="F37" s="193" t="s">
        <v>122</v>
      </c>
      <c r="G37" s="192">
        <v>34140447</v>
      </c>
      <c r="H37" s="191" t="s">
        <v>121</v>
      </c>
      <c r="I37" s="190">
        <v>1</v>
      </c>
      <c r="J37" s="189">
        <v>46</v>
      </c>
      <c r="K37" s="158"/>
      <c r="L37" s="188"/>
      <c r="M37" s="175"/>
      <c r="N37" s="175"/>
      <c r="O37" s="187"/>
      <c r="P37" s="186"/>
      <c r="Q37" s="185"/>
      <c r="R37" s="184"/>
    </row>
    <row r="38" spans="1:18" s="183" customFormat="1" ht="99.75" customHeight="1">
      <c r="A38" s="195" t="s">
        <v>124</v>
      </c>
      <c r="B38" s="197" t="s">
        <v>113</v>
      </c>
      <c r="C38" s="196">
        <v>44782</v>
      </c>
      <c r="D38" s="195" t="s">
        <v>137</v>
      </c>
      <c r="E38" s="194">
        <v>9040005002905</v>
      </c>
      <c r="F38" s="193" t="s">
        <v>122</v>
      </c>
      <c r="G38" s="192">
        <v>34140447</v>
      </c>
      <c r="H38" s="191" t="s">
        <v>121</v>
      </c>
      <c r="I38" s="190">
        <v>1</v>
      </c>
      <c r="J38" s="189">
        <v>46</v>
      </c>
      <c r="K38" s="158"/>
      <c r="L38" s="188"/>
      <c r="M38" s="175"/>
      <c r="N38" s="175"/>
      <c r="O38" s="187"/>
      <c r="P38" s="186"/>
      <c r="Q38" s="185"/>
      <c r="R38" s="184"/>
    </row>
    <row r="39" spans="1:18" s="183" customFormat="1" ht="99.75" customHeight="1">
      <c r="A39" s="195" t="s">
        <v>124</v>
      </c>
      <c r="B39" s="197" t="s">
        <v>113</v>
      </c>
      <c r="C39" s="196">
        <v>44782</v>
      </c>
      <c r="D39" s="195" t="s">
        <v>136</v>
      </c>
      <c r="E39" s="194">
        <v>4030005006218</v>
      </c>
      <c r="F39" s="193" t="s">
        <v>122</v>
      </c>
      <c r="G39" s="192">
        <v>34140447</v>
      </c>
      <c r="H39" s="191" t="s">
        <v>121</v>
      </c>
      <c r="I39" s="190">
        <v>1</v>
      </c>
      <c r="J39" s="189">
        <v>46</v>
      </c>
      <c r="K39" s="158"/>
      <c r="L39" s="188"/>
      <c r="M39" s="175"/>
      <c r="N39" s="175"/>
      <c r="O39" s="187"/>
      <c r="P39" s="186"/>
      <c r="Q39" s="185"/>
      <c r="R39" s="184"/>
    </row>
    <row r="40" spans="1:18" s="183" customFormat="1" ht="99.75" customHeight="1">
      <c r="A40" s="195" t="s">
        <v>124</v>
      </c>
      <c r="B40" s="197" t="s">
        <v>113</v>
      </c>
      <c r="C40" s="196">
        <v>44782</v>
      </c>
      <c r="D40" s="195" t="s">
        <v>135</v>
      </c>
      <c r="E40" s="194">
        <v>5040005002421</v>
      </c>
      <c r="F40" s="193" t="s">
        <v>122</v>
      </c>
      <c r="G40" s="192">
        <v>34140447</v>
      </c>
      <c r="H40" s="191" t="s">
        <v>121</v>
      </c>
      <c r="I40" s="190">
        <v>1</v>
      </c>
      <c r="J40" s="189">
        <v>46</v>
      </c>
      <c r="K40" s="158"/>
      <c r="L40" s="188"/>
      <c r="M40" s="175"/>
      <c r="N40" s="175"/>
      <c r="O40" s="187"/>
      <c r="P40" s="186"/>
      <c r="Q40" s="185"/>
      <c r="R40" s="184"/>
    </row>
    <row r="41" spans="1:18" s="183" customFormat="1" ht="99.75" customHeight="1">
      <c r="A41" s="195" t="s">
        <v>124</v>
      </c>
      <c r="B41" s="197" t="s">
        <v>113</v>
      </c>
      <c r="C41" s="196">
        <v>44782</v>
      </c>
      <c r="D41" s="195" t="s">
        <v>134</v>
      </c>
      <c r="E41" s="194">
        <v>3010405001696</v>
      </c>
      <c r="F41" s="193" t="s">
        <v>122</v>
      </c>
      <c r="G41" s="192">
        <v>34140447</v>
      </c>
      <c r="H41" s="191" t="s">
        <v>121</v>
      </c>
      <c r="I41" s="190">
        <v>1</v>
      </c>
      <c r="J41" s="189">
        <v>46</v>
      </c>
      <c r="K41" s="158"/>
      <c r="L41" s="188"/>
      <c r="M41" s="175"/>
      <c r="N41" s="175"/>
      <c r="O41" s="187"/>
      <c r="P41" s="186"/>
      <c r="Q41" s="185"/>
      <c r="R41" s="184"/>
    </row>
    <row r="42" spans="1:18" s="183" customFormat="1" ht="99.75" customHeight="1">
      <c r="A42" s="195" t="s">
        <v>124</v>
      </c>
      <c r="B42" s="197" t="s">
        <v>113</v>
      </c>
      <c r="C42" s="196">
        <v>44782</v>
      </c>
      <c r="D42" s="195" t="s">
        <v>133</v>
      </c>
      <c r="E42" s="194">
        <v>8030005010463</v>
      </c>
      <c r="F42" s="193" t="s">
        <v>122</v>
      </c>
      <c r="G42" s="192">
        <v>34140447</v>
      </c>
      <c r="H42" s="191" t="s">
        <v>121</v>
      </c>
      <c r="I42" s="190">
        <v>1</v>
      </c>
      <c r="J42" s="189">
        <v>46</v>
      </c>
      <c r="K42" s="158"/>
      <c r="L42" s="188"/>
      <c r="M42" s="175"/>
      <c r="N42" s="175"/>
      <c r="O42" s="187"/>
      <c r="P42" s="186"/>
      <c r="Q42" s="185"/>
      <c r="R42" s="184"/>
    </row>
    <row r="43" spans="1:18" s="183" customFormat="1" ht="99.75" customHeight="1">
      <c r="A43" s="195" t="s">
        <v>124</v>
      </c>
      <c r="B43" s="197" t="s">
        <v>113</v>
      </c>
      <c r="C43" s="196">
        <v>44782</v>
      </c>
      <c r="D43" s="195" t="s">
        <v>132</v>
      </c>
      <c r="E43" s="194">
        <v>6010405002452</v>
      </c>
      <c r="F43" s="193" t="s">
        <v>122</v>
      </c>
      <c r="G43" s="192">
        <v>34140447</v>
      </c>
      <c r="H43" s="191" t="s">
        <v>121</v>
      </c>
      <c r="I43" s="190">
        <v>1</v>
      </c>
      <c r="J43" s="189">
        <v>46</v>
      </c>
      <c r="K43" s="158"/>
      <c r="L43" s="188"/>
      <c r="M43" s="175"/>
      <c r="N43" s="175"/>
      <c r="O43" s="187"/>
      <c r="P43" s="186"/>
      <c r="Q43" s="185"/>
      <c r="R43" s="184"/>
    </row>
    <row r="44" spans="1:18" s="183" customFormat="1" ht="99.75" customHeight="1">
      <c r="A44" s="195" t="s">
        <v>124</v>
      </c>
      <c r="B44" s="197" t="s">
        <v>113</v>
      </c>
      <c r="C44" s="196">
        <v>44782</v>
      </c>
      <c r="D44" s="195" t="s">
        <v>131</v>
      </c>
      <c r="E44" s="194">
        <v>4010005002383</v>
      </c>
      <c r="F44" s="193" t="s">
        <v>122</v>
      </c>
      <c r="G44" s="192">
        <v>34140447</v>
      </c>
      <c r="H44" s="191" t="s">
        <v>121</v>
      </c>
      <c r="I44" s="190">
        <v>1</v>
      </c>
      <c r="J44" s="189">
        <v>46</v>
      </c>
      <c r="K44" s="158"/>
      <c r="L44" s="188"/>
      <c r="M44" s="175"/>
      <c r="N44" s="175"/>
      <c r="O44" s="187"/>
      <c r="P44" s="186"/>
      <c r="Q44" s="185"/>
      <c r="R44" s="184"/>
    </row>
    <row r="45" spans="1:18" s="183" customFormat="1" ht="99.75" customHeight="1">
      <c r="A45" s="195" t="s">
        <v>124</v>
      </c>
      <c r="B45" s="197" t="s">
        <v>113</v>
      </c>
      <c r="C45" s="196">
        <v>44782</v>
      </c>
      <c r="D45" s="195" t="s">
        <v>130</v>
      </c>
      <c r="E45" s="194">
        <v>1120005005403</v>
      </c>
      <c r="F45" s="193" t="s">
        <v>122</v>
      </c>
      <c r="G45" s="192">
        <v>34140447</v>
      </c>
      <c r="H45" s="191" t="s">
        <v>121</v>
      </c>
      <c r="I45" s="190">
        <v>1</v>
      </c>
      <c r="J45" s="189">
        <v>46</v>
      </c>
      <c r="K45" s="158"/>
      <c r="L45" s="188"/>
      <c r="M45" s="175"/>
      <c r="N45" s="175"/>
      <c r="O45" s="187"/>
      <c r="P45" s="186"/>
      <c r="Q45" s="185"/>
      <c r="R45" s="184"/>
    </row>
    <row r="46" spans="1:18" s="183" customFormat="1" ht="99.75" customHeight="1">
      <c r="A46" s="195" t="s">
        <v>124</v>
      </c>
      <c r="B46" s="197" t="s">
        <v>113</v>
      </c>
      <c r="C46" s="196">
        <v>44782</v>
      </c>
      <c r="D46" s="195" t="s">
        <v>129</v>
      </c>
      <c r="E46" s="194">
        <v>6060005004332</v>
      </c>
      <c r="F46" s="193" t="s">
        <v>122</v>
      </c>
      <c r="G46" s="192">
        <v>34140447</v>
      </c>
      <c r="H46" s="191" t="s">
        <v>121</v>
      </c>
      <c r="I46" s="190">
        <v>1</v>
      </c>
      <c r="J46" s="189">
        <v>46</v>
      </c>
      <c r="K46" s="158"/>
      <c r="L46" s="188"/>
      <c r="M46" s="175"/>
      <c r="N46" s="175"/>
      <c r="O46" s="187"/>
      <c r="P46" s="186"/>
      <c r="Q46" s="185"/>
      <c r="R46" s="184"/>
    </row>
    <row r="47" spans="1:18" s="183" customFormat="1" ht="99.75" customHeight="1">
      <c r="A47" s="195" t="s">
        <v>124</v>
      </c>
      <c r="B47" s="197" t="s">
        <v>113</v>
      </c>
      <c r="C47" s="196">
        <v>44782</v>
      </c>
      <c r="D47" s="195" t="s">
        <v>128</v>
      </c>
      <c r="E47" s="194">
        <v>4030005006218</v>
      </c>
      <c r="F47" s="193" t="s">
        <v>122</v>
      </c>
      <c r="G47" s="192">
        <v>34140447</v>
      </c>
      <c r="H47" s="191" t="s">
        <v>121</v>
      </c>
      <c r="I47" s="190">
        <v>1</v>
      </c>
      <c r="J47" s="189">
        <v>46</v>
      </c>
      <c r="K47" s="158"/>
      <c r="L47" s="188"/>
      <c r="M47" s="175"/>
      <c r="N47" s="175"/>
      <c r="O47" s="187"/>
      <c r="P47" s="186"/>
      <c r="Q47" s="185"/>
      <c r="R47" s="184"/>
    </row>
    <row r="48" spans="1:18" s="183" customFormat="1" ht="99.75" customHeight="1">
      <c r="A48" s="195" t="s">
        <v>124</v>
      </c>
      <c r="B48" s="197" t="s">
        <v>113</v>
      </c>
      <c r="C48" s="196">
        <v>44782</v>
      </c>
      <c r="D48" s="195" t="s">
        <v>127</v>
      </c>
      <c r="E48" s="194">
        <v>3010405001696</v>
      </c>
      <c r="F48" s="193" t="s">
        <v>122</v>
      </c>
      <c r="G48" s="192">
        <v>34140447</v>
      </c>
      <c r="H48" s="191" t="s">
        <v>121</v>
      </c>
      <c r="I48" s="190">
        <v>1</v>
      </c>
      <c r="J48" s="189">
        <v>46</v>
      </c>
      <c r="K48" s="158"/>
      <c r="L48" s="188"/>
      <c r="M48" s="175"/>
      <c r="N48" s="175"/>
      <c r="O48" s="187"/>
      <c r="P48" s="186"/>
      <c r="Q48" s="185"/>
      <c r="R48" s="184"/>
    </row>
    <row r="49" spans="1:18" s="183" customFormat="1" ht="99.75" customHeight="1">
      <c r="A49" s="195" t="s">
        <v>124</v>
      </c>
      <c r="B49" s="197" t="s">
        <v>113</v>
      </c>
      <c r="C49" s="196">
        <v>44782</v>
      </c>
      <c r="D49" s="195" t="s">
        <v>126</v>
      </c>
      <c r="E49" s="194">
        <v>9110005000703</v>
      </c>
      <c r="F49" s="193" t="s">
        <v>122</v>
      </c>
      <c r="G49" s="192">
        <v>34140447</v>
      </c>
      <c r="H49" s="191" t="s">
        <v>121</v>
      </c>
      <c r="I49" s="190">
        <v>1</v>
      </c>
      <c r="J49" s="189">
        <v>46</v>
      </c>
      <c r="K49" s="158"/>
      <c r="L49" s="188"/>
      <c r="M49" s="175"/>
      <c r="N49" s="175"/>
      <c r="O49" s="187"/>
      <c r="P49" s="186"/>
      <c r="Q49" s="185"/>
      <c r="R49" s="184"/>
    </row>
    <row r="50" spans="1:18" s="183" customFormat="1" ht="99.75" customHeight="1">
      <c r="A50" s="195" t="s">
        <v>124</v>
      </c>
      <c r="B50" s="197" t="s">
        <v>113</v>
      </c>
      <c r="C50" s="196">
        <v>44782</v>
      </c>
      <c r="D50" s="195" t="s">
        <v>125</v>
      </c>
      <c r="E50" s="194">
        <v>4110005000022</v>
      </c>
      <c r="F50" s="193" t="s">
        <v>122</v>
      </c>
      <c r="G50" s="192">
        <v>34140447</v>
      </c>
      <c r="H50" s="191" t="s">
        <v>121</v>
      </c>
      <c r="I50" s="190">
        <v>1</v>
      </c>
      <c r="J50" s="189">
        <v>46</v>
      </c>
      <c r="K50" s="158"/>
      <c r="L50" s="188"/>
      <c r="M50" s="175"/>
      <c r="N50" s="175"/>
      <c r="O50" s="187"/>
      <c r="P50" s="186"/>
      <c r="Q50" s="185"/>
      <c r="R50" s="184"/>
    </row>
    <row r="51" spans="1:18" s="183" customFormat="1" ht="99.75" customHeight="1">
      <c r="A51" s="195" t="s">
        <v>124</v>
      </c>
      <c r="B51" s="197" t="s">
        <v>113</v>
      </c>
      <c r="C51" s="196">
        <v>44782</v>
      </c>
      <c r="D51" s="195" t="s">
        <v>123</v>
      </c>
      <c r="E51" s="194">
        <v>8700150003179</v>
      </c>
      <c r="F51" s="193" t="s">
        <v>122</v>
      </c>
      <c r="G51" s="192">
        <v>34140447</v>
      </c>
      <c r="H51" s="191" t="s">
        <v>121</v>
      </c>
      <c r="I51" s="190">
        <v>1</v>
      </c>
      <c r="J51" s="189">
        <v>46</v>
      </c>
      <c r="K51" s="158"/>
      <c r="L51" s="188"/>
      <c r="M51" s="175"/>
      <c r="N51" s="175"/>
      <c r="O51" s="187"/>
      <c r="P51" s="186"/>
      <c r="Q51" s="185"/>
      <c r="R51" s="184"/>
    </row>
    <row r="52" spans="1:18" s="183" customFormat="1" ht="99.75" customHeight="1">
      <c r="A52" s="195" t="s">
        <v>120</v>
      </c>
      <c r="B52" s="197" t="s">
        <v>113</v>
      </c>
      <c r="C52" s="196">
        <v>44806</v>
      </c>
      <c r="D52" s="195" t="s">
        <v>119</v>
      </c>
      <c r="E52" s="194">
        <v>7011001029649</v>
      </c>
      <c r="F52" s="193" t="s">
        <v>111</v>
      </c>
      <c r="G52" s="192">
        <v>3300000</v>
      </c>
      <c r="H52" s="191">
        <v>3300000</v>
      </c>
      <c r="I52" s="190">
        <v>1</v>
      </c>
      <c r="J52" s="189">
        <v>1</v>
      </c>
      <c r="K52" s="158"/>
      <c r="L52" s="188"/>
      <c r="M52" s="175"/>
      <c r="N52" s="175"/>
      <c r="O52" s="187"/>
      <c r="P52" s="186"/>
      <c r="Q52" s="185"/>
      <c r="R52" s="184"/>
    </row>
    <row r="53" spans="1:18" s="183" customFormat="1" ht="99.75" customHeight="1">
      <c r="A53" s="195" t="s">
        <v>118</v>
      </c>
      <c r="B53" s="197" t="s">
        <v>113</v>
      </c>
      <c r="C53" s="196">
        <v>44806</v>
      </c>
      <c r="D53" s="195" t="s">
        <v>117</v>
      </c>
      <c r="E53" s="194">
        <v>7011101029722</v>
      </c>
      <c r="F53" s="193" t="s">
        <v>116</v>
      </c>
      <c r="G53" s="192">
        <v>2770900</v>
      </c>
      <c r="H53" s="191" t="s">
        <v>115</v>
      </c>
      <c r="I53" s="190">
        <v>0.992</v>
      </c>
      <c r="J53" s="189">
        <v>1</v>
      </c>
      <c r="K53" s="158"/>
      <c r="L53" s="188"/>
      <c r="M53" s="175"/>
      <c r="N53" s="175"/>
      <c r="O53" s="187"/>
      <c r="P53" s="186"/>
      <c r="Q53" s="185"/>
      <c r="R53" s="184"/>
    </row>
    <row r="54" spans="1:18" s="183" customFormat="1" ht="99.75" customHeight="1">
      <c r="A54" s="195" t="s">
        <v>114</v>
      </c>
      <c r="B54" s="197" t="s">
        <v>113</v>
      </c>
      <c r="C54" s="196">
        <v>44832</v>
      </c>
      <c r="D54" s="195" t="s">
        <v>112</v>
      </c>
      <c r="E54" s="194">
        <v>6020001023868</v>
      </c>
      <c r="F54" s="193" t="s">
        <v>111</v>
      </c>
      <c r="G54" s="192" t="s">
        <v>252</v>
      </c>
      <c r="H54" s="191">
        <v>1735800</v>
      </c>
      <c r="I54" s="190" t="s">
        <v>104</v>
      </c>
      <c r="J54" s="189">
        <v>1</v>
      </c>
      <c r="K54" s="158"/>
      <c r="L54" s="188"/>
      <c r="M54" s="175"/>
      <c r="N54" s="175"/>
      <c r="O54" s="187"/>
      <c r="P54" s="186"/>
      <c r="Q54" s="185"/>
      <c r="R54" s="184"/>
    </row>
    <row r="55" spans="1:18" s="183" customFormat="1" ht="99.75" customHeight="1">
      <c r="A55" s="195"/>
      <c r="B55" s="197"/>
      <c r="C55" s="196"/>
      <c r="D55" s="195"/>
      <c r="E55" s="194"/>
      <c r="F55" s="193"/>
      <c r="G55" s="192"/>
      <c r="H55" s="191"/>
      <c r="I55" s="198"/>
      <c r="J55" s="189"/>
      <c r="K55" s="158"/>
      <c r="L55" s="188"/>
      <c r="M55" s="175"/>
      <c r="N55" s="175"/>
      <c r="O55" s="187"/>
      <c r="P55" s="186"/>
      <c r="Q55" s="185"/>
      <c r="R55" s="184"/>
    </row>
    <row r="56" spans="1:18" s="183" customFormat="1" ht="99.75" customHeight="1">
      <c r="A56" s="195"/>
      <c r="B56" s="197"/>
      <c r="C56" s="196"/>
      <c r="D56" s="195"/>
      <c r="E56" s="194"/>
      <c r="F56" s="193"/>
      <c r="G56" s="192"/>
      <c r="H56" s="191"/>
      <c r="I56" s="198"/>
      <c r="J56" s="189"/>
      <c r="K56" s="158"/>
      <c r="L56" s="188"/>
      <c r="M56" s="175"/>
      <c r="N56" s="175"/>
      <c r="O56" s="187"/>
      <c r="P56" s="186"/>
      <c r="Q56" s="185"/>
      <c r="R56" s="184"/>
    </row>
    <row r="57" spans="1:18" s="183" customFormat="1" ht="99.75" customHeight="1">
      <c r="A57" s="195"/>
      <c r="B57" s="197"/>
      <c r="C57" s="196"/>
      <c r="D57" s="195"/>
      <c r="E57" s="194"/>
      <c r="F57" s="193"/>
      <c r="G57" s="192"/>
      <c r="H57" s="191"/>
      <c r="I57" s="198"/>
      <c r="J57" s="189"/>
      <c r="K57" s="158"/>
      <c r="L57" s="188"/>
      <c r="M57" s="175"/>
      <c r="N57" s="175"/>
      <c r="O57" s="187"/>
      <c r="P57" s="186"/>
      <c r="Q57" s="185"/>
      <c r="R57" s="184"/>
    </row>
    <row r="58" spans="1:18" s="183" customFormat="1" ht="99.75" customHeight="1">
      <c r="A58" s="195"/>
      <c r="B58" s="197"/>
      <c r="C58" s="196"/>
      <c r="D58" s="195"/>
      <c r="E58" s="194"/>
      <c r="F58" s="193"/>
      <c r="G58" s="192"/>
      <c r="H58" s="191"/>
      <c r="I58" s="190"/>
      <c r="J58" s="189"/>
      <c r="K58" s="158"/>
      <c r="L58" s="188"/>
      <c r="M58" s="175"/>
      <c r="N58" s="175"/>
      <c r="O58" s="187"/>
      <c r="P58" s="186"/>
      <c r="Q58" s="185"/>
      <c r="R58" s="184"/>
    </row>
    <row r="59" spans="1:18" s="183" customFormat="1" ht="99.75" customHeight="1">
      <c r="A59" s="195"/>
      <c r="B59" s="197"/>
      <c r="C59" s="196"/>
      <c r="D59" s="195"/>
      <c r="E59" s="194"/>
      <c r="F59" s="193"/>
      <c r="G59" s="192"/>
      <c r="H59" s="191"/>
      <c r="I59" s="190"/>
      <c r="J59" s="189"/>
      <c r="K59" s="158"/>
      <c r="L59" s="188"/>
      <c r="M59" s="175"/>
      <c r="N59" s="175"/>
      <c r="O59" s="187"/>
      <c r="P59" s="186"/>
      <c r="Q59" s="185"/>
      <c r="R59" s="184"/>
    </row>
    <row r="60" spans="1:18" s="183" customFormat="1" ht="99.75" customHeight="1">
      <c r="A60" s="195"/>
      <c r="B60" s="197"/>
      <c r="C60" s="196"/>
      <c r="D60" s="195"/>
      <c r="E60" s="194"/>
      <c r="F60" s="193"/>
      <c r="G60" s="192"/>
      <c r="H60" s="191"/>
      <c r="I60" s="190"/>
      <c r="J60" s="189"/>
      <c r="K60" s="158"/>
      <c r="L60" s="188"/>
      <c r="M60" s="175"/>
      <c r="N60" s="175"/>
      <c r="O60" s="187"/>
      <c r="P60" s="186"/>
      <c r="Q60" s="185"/>
      <c r="R60" s="184"/>
    </row>
    <row r="61" spans="1:18" s="183" customFormat="1" ht="99.75" customHeight="1">
      <c r="A61" s="195"/>
      <c r="B61" s="197"/>
      <c r="C61" s="196"/>
      <c r="D61" s="195"/>
      <c r="E61" s="194"/>
      <c r="F61" s="193"/>
      <c r="G61" s="192"/>
      <c r="H61" s="191"/>
      <c r="I61" s="190"/>
      <c r="J61" s="189"/>
      <c r="K61" s="158"/>
      <c r="L61" s="188"/>
      <c r="M61" s="175"/>
      <c r="N61" s="175"/>
      <c r="O61" s="187"/>
      <c r="P61" s="186"/>
      <c r="Q61" s="185"/>
      <c r="R61" s="184"/>
    </row>
    <row r="62" spans="1:18" s="183" customFormat="1" ht="99.75" customHeight="1">
      <c r="A62" s="195"/>
      <c r="B62" s="197"/>
      <c r="C62" s="196"/>
      <c r="D62" s="195"/>
      <c r="E62" s="194"/>
      <c r="F62" s="193"/>
      <c r="G62" s="192"/>
      <c r="H62" s="191"/>
      <c r="I62" s="190"/>
      <c r="J62" s="189"/>
      <c r="K62" s="158"/>
      <c r="L62" s="188"/>
      <c r="M62" s="175"/>
      <c r="N62" s="175"/>
      <c r="O62" s="187"/>
      <c r="P62" s="186"/>
      <c r="Q62" s="185"/>
      <c r="R62" s="184"/>
    </row>
    <row r="63" spans="1:18" s="183" customFormat="1" ht="99.75" customHeight="1">
      <c r="A63" s="195"/>
      <c r="B63" s="197"/>
      <c r="C63" s="196"/>
      <c r="D63" s="195"/>
      <c r="E63" s="194"/>
      <c r="F63" s="193"/>
      <c r="G63" s="192"/>
      <c r="H63" s="191"/>
      <c r="I63" s="190"/>
      <c r="J63" s="189"/>
      <c r="K63" s="158"/>
      <c r="L63" s="188"/>
      <c r="M63" s="175"/>
      <c r="N63" s="175"/>
      <c r="O63" s="187"/>
      <c r="P63" s="186"/>
      <c r="Q63" s="185"/>
      <c r="R63" s="184"/>
    </row>
    <row r="64" spans="1:18" s="183" customFormat="1" ht="99.75" customHeight="1">
      <c r="A64" s="195"/>
      <c r="B64" s="197"/>
      <c r="C64" s="196"/>
      <c r="D64" s="195"/>
      <c r="E64" s="194"/>
      <c r="F64" s="193"/>
      <c r="G64" s="192"/>
      <c r="H64" s="191"/>
      <c r="I64" s="190"/>
      <c r="J64" s="189"/>
      <c r="K64" s="158"/>
      <c r="L64" s="188"/>
      <c r="M64" s="175"/>
      <c r="N64" s="175"/>
      <c r="O64" s="187"/>
      <c r="P64" s="186"/>
      <c r="Q64" s="185"/>
      <c r="R64" s="184"/>
    </row>
    <row r="65" spans="1:18" s="183" customFormat="1" ht="99.75" customHeight="1">
      <c r="A65" s="195"/>
      <c r="B65" s="197"/>
      <c r="C65" s="196"/>
      <c r="D65" s="195"/>
      <c r="E65" s="194"/>
      <c r="F65" s="193"/>
      <c r="G65" s="192"/>
      <c r="H65" s="191"/>
      <c r="I65" s="190"/>
      <c r="J65" s="189"/>
      <c r="K65" s="158"/>
      <c r="L65" s="188"/>
      <c r="M65" s="175"/>
      <c r="N65" s="175"/>
      <c r="O65" s="187"/>
      <c r="P65" s="186"/>
      <c r="Q65" s="185"/>
      <c r="R65" s="184"/>
    </row>
    <row r="66" spans="1:18" s="183" customFormat="1" ht="99.75" customHeight="1">
      <c r="A66" s="195"/>
      <c r="B66" s="197"/>
      <c r="C66" s="196"/>
      <c r="D66" s="195"/>
      <c r="E66" s="194"/>
      <c r="F66" s="193"/>
      <c r="G66" s="192"/>
      <c r="H66" s="191"/>
      <c r="I66" s="190"/>
      <c r="J66" s="189"/>
      <c r="K66" s="158"/>
      <c r="L66" s="188"/>
      <c r="M66" s="175"/>
      <c r="N66" s="175"/>
      <c r="O66" s="187"/>
      <c r="P66" s="186"/>
      <c r="Q66" s="185"/>
      <c r="R66" s="184"/>
    </row>
    <row r="67" spans="1:18" s="183" customFormat="1" ht="99.75" customHeight="1">
      <c r="A67" s="195"/>
      <c r="B67" s="197"/>
      <c r="C67" s="196"/>
      <c r="D67" s="195"/>
      <c r="E67" s="194"/>
      <c r="F67" s="193"/>
      <c r="G67" s="192"/>
      <c r="H67" s="191"/>
      <c r="I67" s="190"/>
      <c r="J67" s="189"/>
      <c r="K67" s="158"/>
      <c r="L67" s="188"/>
      <c r="M67" s="175"/>
      <c r="N67" s="175"/>
      <c r="O67" s="187"/>
      <c r="P67" s="186"/>
      <c r="Q67" s="185"/>
      <c r="R67" s="184"/>
    </row>
    <row r="68" spans="1:18" s="183" customFormat="1" ht="99.75" customHeight="1">
      <c r="A68" s="195"/>
      <c r="B68" s="197"/>
      <c r="C68" s="196"/>
      <c r="D68" s="195"/>
      <c r="E68" s="194"/>
      <c r="F68" s="193"/>
      <c r="G68" s="192"/>
      <c r="H68" s="191"/>
      <c r="I68" s="190"/>
      <c r="J68" s="189"/>
      <c r="K68" s="158"/>
      <c r="L68" s="188"/>
      <c r="M68" s="175"/>
      <c r="N68" s="175"/>
      <c r="O68" s="187"/>
      <c r="P68" s="186"/>
      <c r="Q68" s="185"/>
      <c r="R68" s="184"/>
    </row>
    <row r="69" spans="1:18" s="183" customFormat="1" ht="99.75" customHeight="1">
      <c r="A69" s="195"/>
      <c r="B69" s="197"/>
      <c r="C69" s="196"/>
      <c r="D69" s="195"/>
      <c r="E69" s="194"/>
      <c r="F69" s="193"/>
      <c r="G69" s="192"/>
      <c r="H69" s="191"/>
      <c r="I69" s="190"/>
      <c r="J69" s="189"/>
      <c r="K69" s="158"/>
      <c r="L69" s="188"/>
      <c r="M69" s="175"/>
      <c r="N69" s="175"/>
      <c r="O69" s="187"/>
      <c r="P69" s="186"/>
      <c r="Q69" s="185"/>
      <c r="R69" s="184"/>
    </row>
    <row r="70" spans="1:18" s="183" customFormat="1" ht="99.75" customHeight="1">
      <c r="A70" s="195"/>
      <c r="B70" s="197"/>
      <c r="C70" s="196"/>
      <c r="D70" s="195"/>
      <c r="E70" s="194"/>
      <c r="F70" s="193"/>
      <c r="G70" s="192"/>
      <c r="H70" s="191"/>
      <c r="I70" s="190"/>
      <c r="J70" s="189"/>
      <c r="K70" s="158"/>
      <c r="L70" s="188"/>
      <c r="M70" s="175"/>
      <c r="N70" s="175"/>
      <c r="O70" s="187"/>
      <c r="P70" s="186"/>
      <c r="Q70" s="185"/>
      <c r="R70" s="184"/>
    </row>
    <row r="71" spans="1:18" s="183" customFormat="1" ht="99.75" customHeight="1">
      <c r="A71" s="195"/>
      <c r="B71" s="197"/>
      <c r="C71" s="196"/>
      <c r="D71" s="195"/>
      <c r="E71" s="194"/>
      <c r="F71" s="193"/>
      <c r="G71" s="192"/>
      <c r="H71" s="191"/>
      <c r="I71" s="190"/>
      <c r="J71" s="189"/>
      <c r="K71" s="158"/>
      <c r="L71" s="188"/>
      <c r="M71" s="175"/>
      <c r="N71" s="175"/>
      <c r="O71" s="187"/>
      <c r="P71" s="186"/>
      <c r="Q71" s="185"/>
      <c r="R71" s="184"/>
    </row>
    <row r="72" spans="1:18" s="183" customFormat="1" ht="99.75" customHeight="1">
      <c r="A72" s="195"/>
      <c r="B72" s="197"/>
      <c r="C72" s="196"/>
      <c r="D72" s="195"/>
      <c r="E72" s="194"/>
      <c r="F72" s="193"/>
      <c r="G72" s="192"/>
      <c r="H72" s="191"/>
      <c r="I72" s="190"/>
      <c r="J72" s="189"/>
      <c r="K72" s="158"/>
      <c r="L72" s="188"/>
      <c r="M72" s="175"/>
      <c r="N72" s="175"/>
      <c r="O72" s="187"/>
      <c r="P72" s="186"/>
      <c r="Q72" s="185"/>
      <c r="R72" s="184"/>
    </row>
    <row r="73" spans="1:18" s="183" customFormat="1" ht="99.75" customHeight="1">
      <c r="A73" s="195"/>
      <c r="B73" s="197"/>
      <c r="C73" s="196"/>
      <c r="D73" s="195"/>
      <c r="E73" s="194"/>
      <c r="F73" s="193"/>
      <c r="G73" s="192"/>
      <c r="H73" s="191"/>
      <c r="I73" s="190"/>
      <c r="J73" s="189"/>
      <c r="K73" s="158"/>
      <c r="L73" s="188"/>
      <c r="M73" s="175"/>
      <c r="N73" s="175"/>
      <c r="O73" s="187"/>
      <c r="P73" s="186"/>
      <c r="Q73" s="185"/>
      <c r="R73" s="184"/>
    </row>
    <row r="74" spans="1:18" s="183" customFormat="1" ht="99.75" customHeight="1">
      <c r="A74" s="195"/>
      <c r="B74" s="197"/>
      <c r="C74" s="196"/>
      <c r="D74" s="195"/>
      <c r="E74" s="194"/>
      <c r="F74" s="193"/>
      <c r="G74" s="192"/>
      <c r="H74" s="191"/>
      <c r="I74" s="190"/>
      <c r="J74" s="189"/>
      <c r="K74" s="158"/>
      <c r="L74" s="188"/>
      <c r="M74" s="175"/>
      <c r="N74" s="175"/>
      <c r="O74" s="187"/>
      <c r="P74" s="186"/>
      <c r="Q74" s="185"/>
      <c r="R74" s="184"/>
    </row>
    <row r="75" spans="1:18" s="183" customFormat="1" ht="99.75" customHeight="1">
      <c r="A75" s="195"/>
      <c r="B75" s="197"/>
      <c r="C75" s="196"/>
      <c r="D75" s="195"/>
      <c r="E75" s="194"/>
      <c r="F75" s="193"/>
      <c r="G75" s="192"/>
      <c r="H75" s="191"/>
      <c r="I75" s="190"/>
      <c r="J75" s="189"/>
      <c r="K75" s="158"/>
      <c r="L75" s="188"/>
      <c r="M75" s="175"/>
      <c r="N75" s="175"/>
      <c r="O75" s="187"/>
      <c r="P75" s="186"/>
      <c r="Q75" s="185"/>
      <c r="R75" s="184"/>
    </row>
    <row r="76" spans="1:18" s="183" customFormat="1" ht="99.75" customHeight="1">
      <c r="A76" s="195"/>
      <c r="B76" s="197"/>
      <c r="C76" s="196"/>
      <c r="D76" s="195"/>
      <c r="E76" s="194"/>
      <c r="F76" s="193"/>
      <c r="G76" s="192"/>
      <c r="H76" s="191"/>
      <c r="I76" s="190"/>
      <c r="J76" s="189"/>
      <c r="K76" s="158"/>
      <c r="L76" s="188"/>
      <c r="M76" s="175"/>
      <c r="N76" s="175"/>
      <c r="O76" s="187"/>
      <c r="P76" s="186"/>
      <c r="Q76" s="185"/>
      <c r="R76" s="184"/>
    </row>
    <row r="77" spans="1:18" s="183" customFormat="1" ht="99.75" customHeight="1">
      <c r="A77" s="195"/>
      <c r="B77" s="197"/>
      <c r="C77" s="196"/>
      <c r="D77" s="195"/>
      <c r="E77" s="194"/>
      <c r="F77" s="193"/>
      <c r="G77" s="192"/>
      <c r="H77" s="191"/>
      <c r="I77" s="190"/>
      <c r="J77" s="189"/>
      <c r="K77" s="158"/>
      <c r="L77" s="188"/>
      <c r="M77" s="175"/>
      <c r="N77" s="175"/>
      <c r="O77" s="187"/>
      <c r="P77" s="186"/>
      <c r="Q77" s="185"/>
      <c r="R77" s="184"/>
    </row>
    <row r="78" spans="1:18" s="183" customFormat="1" ht="99.75" customHeight="1">
      <c r="A78" s="195"/>
      <c r="B78" s="197"/>
      <c r="C78" s="196"/>
      <c r="D78" s="195"/>
      <c r="E78" s="194"/>
      <c r="F78" s="193"/>
      <c r="G78" s="192"/>
      <c r="H78" s="191"/>
      <c r="I78" s="190"/>
      <c r="J78" s="189"/>
      <c r="K78" s="158"/>
      <c r="L78" s="188"/>
      <c r="M78" s="175"/>
      <c r="N78" s="175"/>
      <c r="O78" s="187"/>
      <c r="P78" s="186"/>
      <c r="Q78" s="185"/>
      <c r="R78" s="184"/>
    </row>
    <row r="79" spans="1:18" s="183" customFormat="1" ht="99.75" customHeight="1">
      <c r="A79" s="195"/>
      <c r="B79" s="197"/>
      <c r="C79" s="196"/>
      <c r="D79" s="195"/>
      <c r="E79" s="194"/>
      <c r="F79" s="193"/>
      <c r="G79" s="192"/>
      <c r="H79" s="191"/>
      <c r="I79" s="190"/>
      <c r="J79" s="189"/>
      <c r="K79" s="158"/>
      <c r="L79" s="188"/>
      <c r="M79" s="175"/>
      <c r="N79" s="175"/>
      <c r="O79" s="187"/>
      <c r="P79" s="186"/>
      <c r="Q79" s="185"/>
      <c r="R79" s="184"/>
    </row>
    <row r="80" spans="1:18" s="183" customFormat="1" ht="99.75" customHeight="1">
      <c r="A80" s="195"/>
      <c r="B80" s="197"/>
      <c r="C80" s="196"/>
      <c r="D80" s="195"/>
      <c r="E80" s="194"/>
      <c r="F80" s="193"/>
      <c r="G80" s="192"/>
      <c r="H80" s="191"/>
      <c r="I80" s="190"/>
      <c r="J80" s="189"/>
      <c r="K80" s="158"/>
      <c r="L80" s="188"/>
      <c r="M80" s="175"/>
      <c r="N80" s="175"/>
      <c r="O80" s="187"/>
      <c r="P80" s="186"/>
      <c r="Q80" s="185"/>
      <c r="R80" s="184"/>
    </row>
    <row r="81" spans="1:18" s="183" customFormat="1" ht="99.75" customHeight="1">
      <c r="A81" s="195"/>
      <c r="B81" s="197"/>
      <c r="C81" s="196"/>
      <c r="D81" s="195"/>
      <c r="E81" s="194"/>
      <c r="F81" s="193"/>
      <c r="G81" s="192"/>
      <c r="H81" s="191"/>
      <c r="I81" s="190"/>
      <c r="J81" s="189"/>
      <c r="K81" s="158"/>
      <c r="L81" s="188"/>
      <c r="M81" s="175"/>
      <c r="N81" s="175"/>
      <c r="O81" s="187"/>
      <c r="P81" s="186"/>
      <c r="Q81" s="185"/>
      <c r="R81" s="184"/>
    </row>
    <row r="82" spans="1:18" s="183" customFormat="1" ht="99.75" customHeight="1">
      <c r="A82" s="195"/>
      <c r="B82" s="197"/>
      <c r="C82" s="196"/>
      <c r="D82" s="195"/>
      <c r="E82" s="194"/>
      <c r="F82" s="193"/>
      <c r="G82" s="192"/>
      <c r="H82" s="191"/>
      <c r="I82" s="190"/>
      <c r="J82" s="189"/>
      <c r="K82" s="158"/>
      <c r="L82" s="188"/>
      <c r="M82" s="175"/>
      <c r="N82" s="175"/>
      <c r="O82" s="187"/>
      <c r="P82" s="186"/>
      <c r="Q82" s="185"/>
      <c r="R82" s="184"/>
    </row>
    <row r="83" spans="1:18" s="183" customFormat="1" ht="99.75" customHeight="1">
      <c r="A83" s="195"/>
      <c r="B83" s="197"/>
      <c r="C83" s="196"/>
      <c r="D83" s="195"/>
      <c r="E83" s="194"/>
      <c r="F83" s="193"/>
      <c r="G83" s="192"/>
      <c r="H83" s="191"/>
      <c r="I83" s="190"/>
      <c r="J83" s="189"/>
      <c r="K83" s="158"/>
      <c r="L83" s="188"/>
      <c r="M83" s="175"/>
      <c r="N83" s="175"/>
      <c r="O83" s="187"/>
      <c r="P83" s="186"/>
      <c r="Q83" s="185"/>
      <c r="R83" s="184"/>
    </row>
    <row r="84" spans="1:18" s="183" customFormat="1" ht="99.75" customHeight="1">
      <c r="A84" s="195"/>
      <c r="B84" s="197"/>
      <c r="C84" s="196"/>
      <c r="D84" s="195"/>
      <c r="E84" s="194"/>
      <c r="F84" s="193"/>
      <c r="G84" s="192"/>
      <c r="H84" s="191"/>
      <c r="I84" s="190"/>
      <c r="J84" s="189"/>
      <c r="K84" s="158"/>
      <c r="L84" s="188"/>
      <c r="M84" s="175"/>
      <c r="N84" s="175"/>
      <c r="O84" s="187"/>
      <c r="P84" s="186"/>
      <c r="Q84" s="185"/>
      <c r="R84" s="184"/>
    </row>
    <row r="85" spans="1:18" s="30" customFormat="1" ht="99.75" customHeight="1">
      <c r="A85" s="182"/>
      <c r="B85" s="181"/>
      <c r="C85" s="164"/>
      <c r="D85" s="161"/>
      <c r="E85" s="180"/>
      <c r="F85" s="161"/>
      <c r="G85" s="179"/>
      <c r="H85" s="177"/>
      <c r="I85" s="178"/>
      <c r="J85" s="151"/>
      <c r="K85" s="158"/>
      <c r="L85" s="166"/>
      <c r="M85" s="138"/>
      <c r="N85" s="175"/>
      <c r="O85" s="149"/>
      <c r="P85" s="148"/>
      <c r="Q85" s="147"/>
      <c r="R85" s="147"/>
    </row>
    <row r="86" spans="1:18" s="30" customFormat="1" ht="99.75" customHeight="1">
      <c r="A86" s="176"/>
      <c r="B86" s="163"/>
      <c r="C86" s="156"/>
      <c r="D86" s="168"/>
      <c r="E86" s="167"/>
      <c r="F86" s="161"/>
      <c r="G86" s="177"/>
      <c r="H86" s="153"/>
      <c r="I86" s="169"/>
      <c r="J86" s="151"/>
      <c r="K86" s="158"/>
      <c r="L86" s="166"/>
      <c r="M86" s="138"/>
      <c r="N86" s="175"/>
      <c r="O86" s="149"/>
      <c r="P86" s="148"/>
      <c r="Q86" s="147"/>
      <c r="R86" s="147"/>
    </row>
    <row r="87" spans="1:18" s="30" customFormat="1" ht="118.5" customHeight="1">
      <c r="A87" s="176"/>
      <c r="B87" s="163"/>
      <c r="C87" s="164"/>
      <c r="D87" s="168"/>
      <c r="E87" s="167"/>
      <c r="F87" s="161"/>
      <c r="G87" s="171"/>
      <c r="H87" s="159"/>
      <c r="I87" s="170"/>
      <c r="J87" s="151"/>
      <c r="K87" s="158"/>
      <c r="L87" s="166"/>
      <c r="M87" s="138"/>
      <c r="N87" s="175"/>
      <c r="O87" s="174"/>
      <c r="P87" s="148"/>
      <c r="Q87" s="147"/>
      <c r="R87" s="147"/>
    </row>
    <row r="88" spans="1:18" s="30" customFormat="1" ht="99.75" customHeight="1">
      <c r="A88" s="168"/>
      <c r="B88" s="163"/>
      <c r="C88" s="172"/>
      <c r="D88" s="168"/>
      <c r="E88" s="167"/>
      <c r="F88" s="161"/>
      <c r="G88" s="171"/>
      <c r="H88" s="159"/>
      <c r="I88" s="152"/>
      <c r="J88" s="151"/>
      <c r="K88" s="158"/>
      <c r="L88" s="166"/>
      <c r="M88" s="173"/>
      <c r="N88" s="138"/>
      <c r="O88" s="149"/>
      <c r="P88" s="148"/>
      <c r="Q88" s="147"/>
      <c r="R88" s="147"/>
    </row>
    <row r="89" spans="1:18" s="30" customFormat="1" ht="99.75" customHeight="1">
      <c r="A89" s="168"/>
      <c r="B89" s="163"/>
      <c r="C89" s="172"/>
      <c r="D89" s="168"/>
      <c r="E89" s="167"/>
      <c r="F89" s="161"/>
      <c r="G89" s="171"/>
      <c r="H89" s="159"/>
      <c r="I89" s="170"/>
      <c r="J89" s="151"/>
      <c r="K89" s="158"/>
      <c r="L89" s="166"/>
      <c r="M89" s="138"/>
      <c r="N89" s="138"/>
      <c r="O89" s="149"/>
      <c r="P89" s="148"/>
      <c r="Q89" s="138"/>
      <c r="R89" s="147"/>
    </row>
    <row r="90" spans="1:18" s="30" customFormat="1" ht="99.75" customHeight="1">
      <c r="A90" s="168"/>
      <c r="B90" s="163"/>
      <c r="C90" s="164"/>
      <c r="D90" s="168"/>
      <c r="E90" s="167"/>
      <c r="F90" s="161"/>
      <c r="G90" s="160"/>
      <c r="H90" s="159"/>
      <c r="I90" s="152"/>
      <c r="J90" s="151"/>
      <c r="K90" s="158"/>
      <c r="L90" s="166"/>
      <c r="M90" s="138"/>
      <c r="N90" s="138"/>
      <c r="O90" s="149"/>
      <c r="P90" s="148"/>
      <c r="Q90" s="138"/>
      <c r="R90" s="147"/>
    </row>
    <row r="91" spans="1:18" s="30" customFormat="1" ht="99.75" customHeight="1">
      <c r="A91" s="168"/>
      <c r="B91" s="163"/>
      <c r="C91" s="164"/>
      <c r="D91" s="168"/>
      <c r="E91" s="167"/>
      <c r="F91" s="161"/>
      <c r="G91" s="160"/>
      <c r="H91" s="159"/>
      <c r="I91" s="169"/>
      <c r="J91" s="151"/>
      <c r="K91" s="158"/>
      <c r="L91" s="135"/>
      <c r="M91" s="138"/>
      <c r="N91" s="138"/>
      <c r="O91" s="149"/>
      <c r="P91" s="148"/>
      <c r="Q91" s="138"/>
      <c r="R91" s="147"/>
    </row>
    <row r="92" spans="1:18" s="30" customFormat="1" ht="99.75" customHeight="1">
      <c r="A92" s="168"/>
      <c r="B92" s="163"/>
      <c r="C92" s="164"/>
      <c r="D92" s="168"/>
      <c r="E92" s="167"/>
      <c r="F92" s="161"/>
      <c r="G92" s="160"/>
      <c r="H92" s="159"/>
      <c r="I92" s="152"/>
      <c r="J92" s="151"/>
      <c r="K92" s="158"/>
      <c r="L92" s="166"/>
      <c r="M92" s="138"/>
      <c r="N92" s="138"/>
      <c r="O92" s="149"/>
      <c r="P92" s="148"/>
      <c r="Q92" s="138"/>
      <c r="R92" s="147"/>
    </row>
    <row r="93" spans="1:18" s="30" customFormat="1" ht="99.75" customHeight="1">
      <c r="A93" s="168"/>
      <c r="B93" s="163"/>
      <c r="C93" s="164"/>
      <c r="D93" s="168"/>
      <c r="E93" s="167"/>
      <c r="F93" s="161"/>
      <c r="G93" s="160"/>
      <c r="H93" s="159"/>
      <c r="I93" s="152"/>
      <c r="J93" s="151"/>
      <c r="K93" s="158"/>
      <c r="L93" s="166"/>
      <c r="M93" s="138"/>
      <c r="N93" s="138"/>
      <c r="O93" s="149"/>
      <c r="P93" s="148"/>
      <c r="Q93" s="147"/>
      <c r="R93" s="147"/>
    </row>
    <row r="94" spans="1:18" s="30" customFormat="1" ht="99.75" customHeight="1">
      <c r="A94" s="163"/>
      <c r="B94" s="163"/>
      <c r="C94" s="164"/>
      <c r="D94" s="163"/>
      <c r="E94" s="162"/>
      <c r="F94" s="161"/>
      <c r="G94" s="160"/>
      <c r="H94" s="159"/>
      <c r="I94" s="152"/>
      <c r="J94" s="151"/>
      <c r="K94" s="158"/>
      <c r="L94" s="157"/>
      <c r="M94" s="138"/>
      <c r="N94" s="138"/>
      <c r="O94" s="138"/>
      <c r="P94" s="148"/>
      <c r="Q94" s="147"/>
      <c r="R94" s="147"/>
    </row>
    <row r="95" spans="1:18" s="30" customFormat="1" ht="99.75" customHeight="1">
      <c r="A95" s="163"/>
      <c r="B95" s="163"/>
      <c r="C95" s="164"/>
      <c r="D95" s="163"/>
      <c r="E95" s="162"/>
      <c r="F95" s="161"/>
      <c r="G95" s="160"/>
      <c r="H95" s="159"/>
      <c r="I95" s="152"/>
      <c r="J95" s="151"/>
      <c r="K95" s="158"/>
      <c r="L95" s="165"/>
      <c r="M95" s="138"/>
      <c r="N95" s="138"/>
      <c r="O95" s="138"/>
      <c r="P95" s="148"/>
      <c r="Q95" s="147"/>
      <c r="R95" s="147"/>
    </row>
    <row r="96" spans="1:18" s="30" customFormat="1" ht="99.75" customHeight="1">
      <c r="A96" s="163"/>
      <c r="B96" s="163"/>
      <c r="C96" s="164"/>
      <c r="D96" s="163"/>
      <c r="E96" s="162"/>
      <c r="F96" s="161"/>
      <c r="G96" s="160"/>
      <c r="H96" s="159"/>
      <c r="I96" s="152"/>
      <c r="J96" s="151"/>
      <c r="K96" s="158"/>
      <c r="L96" s="165"/>
      <c r="M96" s="138"/>
      <c r="N96" s="138"/>
      <c r="O96" s="149"/>
      <c r="P96" s="148"/>
      <c r="Q96" s="147"/>
      <c r="R96" s="147"/>
    </row>
    <row r="97" spans="1:18" s="30" customFormat="1" ht="99.75" customHeight="1">
      <c r="A97" s="163"/>
      <c r="B97" s="163"/>
      <c r="C97" s="164"/>
      <c r="D97" s="163"/>
      <c r="E97" s="162"/>
      <c r="F97" s="161"/>
      <c r="G97" s="154"/>
      <c r="H97" s="159"/>
      <c r="I97" s="152"/>
      <c r="J97" s="151"/>
      <c r="K97" s="158"/>
      <c r="L97" s="157"/>
      <c r="M97" s="138"/>
      <c r="N97" s="138"/>
      <c r="O97" s="149"/>
      <c r="P97" s="148"/>
      <c r="Q97" s="147"/>
      <c r="R97" s="147"/>
    </row>
    <row r="98" spans="1:18" s="30" customFormat="1" ht="99.75" customHeight="1">
      <c r="A98" s="163"/>
      <c r="B98" s="163"/>
      <c r="C98" s="164"/>
      <c r="D98" s="163"/>
      <c r="E98" s="162"/>
      <c r="F98" s="161"/>
      <c r="G98" s="160"/>
      <c r="H98" s="159"/>
      <c r="I98" s="152"/>
      <c r="J98" s="151"/>
      <c r="K98" s="158"/>
      <c r="L98" s="157"/>
      <c r="M98" s="138"/>
      <c r="N98" s="138"/>
      <c r="O98" s="149"/>
      <c r="P98" s="148"/>
      <c r="Q98" s="147"/>
      <c r="R98" s="147"/>
    </row>
    <row r="99" spans="1:18" s="30" customFormat="1" ht="99.75" customHeight="1">
      <c r="A99" s="135"/>
      <c r="B99" s="135"/>
      <c r="C99" s="156"/>
      <c r="D99" s="135"/>
      <c r="E99" s="155"/>
      <c r="F99" s="139"/>
      <c r="G99" s="154"/>
      <c r="H99" s="153"/>
      <c r="I99" s="152"/>
      <c r="J99" s="151"/>
      <c r="K99" s="13"/>
      <c r="L99" s="150"/>
      <c r="M99" s="138"/>
      <c r="N99" s="138"/>
      <c r="O99" s="149"/>
      <c r="P99" s="148"/>
      <c r="Q99" s="147"/>
      <c r="R99" s="147"/>
    </row>
    <row r="100" ht="14.25">
      <c r="I100" s="146"/>
    </row>
  </sheetData>
  <sheetProtection/>
  <mergeCells count="2">
    <mergeCell ref="A2:L2"/>
    <mergeCell ref="F4:L4"/>
  </mergeCells>
  <dataValidations count="2">
    <dataValidation type="date" allowBlank="1" showInputMessage="1" showErrorMessage="1" prompt="平成24年4月1日の形式で入力する。" sqref="C87 C90:C98">
      <formula1>41000</formula1>
      <formula2>41364</formula2>
    </dataValidation>
    <dataValidation allowBlank="1" showInputMessage="1" showErrorMessage="1" promptTitle="入力方法" prompt="半角数字で入力して下さい。" errorTitle="参考" error="半角数字で入力して下さい。" imeMode="halfAlpha" sqref="H87:H98 H6:H85"/>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0" r:id="rId1"/>
  <headerFooter alignWithMargins="0">
    <oddFooter>&amp;C東京-別記様式5（&amp;P/&amp;N）</oddFoot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N126"/>
  <sheetViews>
    <sheetView view="pageBreakPreview" zoomScale="80" zoomScaleNormal="90" zoomScaleSheetLayoutView="8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L16" sqref="L16"/>
    </sheetView>
  </sheetViews>
  <sheetFormatPr defaultColWidth="9.00390625" defaultRowHeight="13.5"/>
  <cols>
    <col min="1" max="1" width="39.125" style="121" customWidth="1"/>
    <col min="2" max="2" width="19.125" style="11" customWidth="1"/>
    <col min="3" max="3" width="28.125" style="11" customWidth="1"/>
    <col min="4" max="4" width="18.625" style="11" customWidth="1"/>
    <col min="5" max="5" width="16.625" style="11" customWidth="1"/>
    <col min="6" max="6" width="16.625" style="121" customWidth="1"/>
    <col min="7" max="7" width="16.625" style="17" customWidth="1"/>
    <col min="8" max="8" width="10.625" style="232" customWidth="1"/>
    <col min="9" max="9" width="7.625" style="18" customWidth="1"/>
    <col min="10" max="10" width="54.875" style="23" customWidth="1"/>
    <col min="11" max="11" width="13.125" style="121" customWidth="1"/>
    <col min="12" max="12" width="15.25390625" style="231" customWidth="1"/>
    <col min="13" max="13" width="16.625" style="121" bestFit="1" customWidth="1"/>
    <col min="14" max="16384" width="9.00390625" style="11" customWidth="1"/>
  </cols>
  <sheetData>
    <row r="1" ht="27" customHeight="1">
      <c r="A1" s="11" t="s">
        <v>14</v>
      </c>
    </row>
    <row r="2" spans="1:10" ht="21" customHeight="1">
      <c r="A2" s="328" t="s">
        <v>15</v>
      </c>
      <c r="B2" s="328"/>
      <c r="C2" s="328"/>
      <c r="D2" s="328"/>
      <c r="E2" s="328"/>
      <c r="F2" s="328"/>
      <c r="G2" s="328"/>
      <c r="H2" s="328"/>
      <c r="I2" s="328"/>
      <c r="J2" s="328"/>
    </row>
    <row r="3" spans="1:13" s="20" customFormat="1" ht="21" customHeight="1">
      <c r="A3" s="329" t="s">
        <v>250</v>
      </c>
      <c r="B3" s="329"/>
      <c r="F3" s="309" t="str">
        <f>'[10]東京別記様式 5（随意契約（物品役務等））'!F4:L4</f>
        <v>（審議対象期間　2022年7月1日～2022年9月30日）</v>
      </c>
      <c r="G3" s="309"/>
      <c r="H3" s="309"/>
      <c r="I3" s="309"/>
      <c r="J3" s="309"/>
      <c r="K3" s="124"/>
      <c r="L3" s="271"/>
      <c r="M3" s="121"/>
    </row>
    <row r="4" spans="1:14" s="12" customFormat="1" ht="69" customHeight="1">
      <c r="A4" s="56" t="s">
        <v>16</v>
      </c>
      <c r="B4" s="56" t="s">
        <v>4</v>
      </c>
      <c r="C4" s="56" t="s">
        <v>17</v>
      </c>
      <c r="D4" s="56" t="s">
        <v>62</v>
      </c>
      <c r="E4" s="56" t="s">
        <v>18</v>
      </c>
      <c r="F4" s="56" t="s">
        <v>7</v>
      </c>
      <c r="G4" s="57" t="s">
        <v>2</v>
      </c>
      <c r="H4" s="270" t="s">
        <v>21</v>
      </c>
      <c r="I4" s="58" t="s">
        <v>22</v>
      </c>
      <c r="J4" s="58" t="s">
        <v>0</v>
      </c>
      <c r="K4" s="199"/>
      <c r="L4" s="269"/>
      <c r="M4" s="199"/>
      <c r="N4" s="64"/>
    </row>
    <row r="5" spans="1:14" s="241" customFormat="1" ht="120" customHeight="1">
      <c r="A5" s="197" t="s">
        <v>249</v>
      </c>
      <c r="B5" s="272">
        <v>44777</v>
      </c>
      <c r="C5" s="150" t="s">
        <v>100</v>
      </c>
      <c r="D5" s="273">
        <v>1010401013862</v>
      </c>
      <c r="E5" s="238" t="s">
        <v>96</v>
      </c>
      <c r="F5" s="237" t="s">
        <v>248</v>
      </c>
      <c r="G5" s="191">
        <v>2323563</v>
      </c>
      <c r="H5" s="274">
        <v>0.983</v>
      </c>
      <c r="I5" s="131">
        <v>1</v>
      </c>
      <c r="J5" s="130" t="s">
        <v>238</v>
      </c>
      <c r="K5" s="244"/>
      <c r="L5" s="243"/>
      <c r="M5" s="203"/>
      <c r="N5" s="242"/>
    </row>
    <row r="6" spans="1:14" s="241" customFormat="1" ht="399" customHeight="1">
      <c r="A6" s="320" t="s">
        <v>228</v>
      </c>
      <c r="B6" s="318">
        <v>44749</v>
      </c>
      <c r="C6" s="316" t="s">
        <v>175</v>
      </c>
      <c r="D6" s="314">
        <v>9010601021385</v>
      </c>
      <c r="E6" s="312" t="s">
        <v>227</v>
      </c>
      <c r="F6" s="310" t="s">
        <v>110</v>
      </c>
      <c r="G6" s="322">
        <v>157530774</v>
      </c>
      <c r="H6" s="324" t="s">
        <v>104</v>
      </c>
      <c r="I6" s="320">
        <v>1</v>
      </c>
      <c r="J6" s="326" t="s">
        <v>247</v>
      </c>
      <c r="K6" s="244"/>
      <c r="L6" s="243"/>
      <c r="M6" s="203"/>
      <c r="N6" s="242"/>
    </row>
    <row r="7" spans="1:14" s="241" customFormat="1" ht="35.25" customHeight="1">
      <c r="A7" s="321"/>
      <c r="B7" s="319"/>
      <c r="C7" s="317"/>
      <c r="D7" s="315"/>
      <c r="E7" s="313"/>
      <c r="F7" s="311"/>
      <c r="G7" s="323"/>
      <c r="H7" s="325"/>
      <c r="I7" s="321"/>
      <c r="J7" s="327"/>
      <c r="K7" s="244"/>
      <c r="L7" s="243"/>
      <c r="M7" s="203"/>
      <c r="N7" s="242"/>
    </row>
    <row r="8" spans="1:14" s="241" customFormat="1" ht="409.5" customHeight="1">
      <c r="A8" s="320" t="s">
        <v>210</v>
      </c>
      <c r="B8" s="318">
        <v>44776</v>
      </c>
      <c r="C8" s="316" t="s">
        <v>209</v>
      </c>
      <c r="D8" s="314">
        <v>7010401022916</v>
      </c>
      <c r="E8" s="312" t="s">
        <v>95</v>
      </c>
      <c r="F8" s="310" t="s">
        <v>110</v>
      </c>
      <c r="G8" s="322">
        <v>7177500</v>
      </c>
      <c r="H8" s="324" t="s">
        <v>104</v>
      </c>
      <c r="I8" s="320">
        <v>1</v>
      </c>
      <c r="J8" s="326" t="s">
        <v>246</v>
      </c>
      <c r="K8" s="244"/>
      <c r="L8" s="243"/>
      <c r="M8" s="203"/>
      <c r="N8" s="242"/>
    </row>
    <row r="9" spans="1:14" s="241" customFormat="1" ht="291" customHeight="1">
      <c r="A9" s="321"/>
      <c r="B9" s="319"/>
      <c r="C9" s="317"/>
      <c r="D9" s="315"/>
      <c r="E9" s="313"/>
      <c r="F9" s="311"/>
      <c r="G9" s="323"/>
      <c r="H9" s="325"/>
      <c r="I9" s="321"/>
      <c r="J9" s="327"/>
      <c r="K9" s="244"/>
      <c r="L9" s="243"/>
      <c r="M9" s="203"/>
      <c r="N9" s="242"/>
    </row>
    <row r="10" spans="1:14" s="12" customFormat="1" ht="316.5" customHeight="1">
      <c r="A10" s="193" t="s">
        <v>208</v>
      </c>
      <c r="B10" s="196">
        <v>44792</v>
      </c>
      <c r="C10" s="205" t="s">
        <v>175</v>
      </c>
      <c r="D10" s="209">
        <v>9010601021385</v>
      </c>
      <c r="E10" s="268" t="s">
        <v>95</v>
      </c>
      <c r="F10" s="213" t="s">
        <v>110</v>
      </c>
      <c r="G10" s="207">
        <v>35526700</v>
      </c>
      <c r="H10" s="206" t="s">
        <v>104</v>
      </c>
      <c r="I10" s="131">
        <v>1</v>
      </c>
      <c r="J10" s="130" t="s">
        <v>240</v>
      </c>
      <c r="K10" s="234"/>
      <c r="L10" s="203"/>
      <c r="M10" s="259"/>
      <c r="N10" s="233"/>
    </row>
    <row r="11" spans="1:14" s="12" customFormat="1" ht="254.25" customHeight="1">
      <c r="A11" s="195" t="s">
        <v>245</v>
      </c>
      <c r="B11" s="196">
        <v>44824</v>
      </c>
      <c r="C11" s="205" t="s">
        <v>184</v>
      </c>
      <c r="D11" s="209">
        <v>7010001064648</v>
      </c>
      <c r="E11" s="268" t="s">
        <v>95</v>
      </c>
      <c r="F11" s="213">
        <v>42476720</v>
      </c>
      <c r="G11" s="207">
        <v>39490000</v>
      </c>
      <c r="H11" s="206">
        <v>0.929</v>
      </c>
      <c r="I11" s="131">
        <v>1</v>
      </c>
      <c r="J11" s="130" t="s">
        <v>244</v>
      </c>
      <c r="K11" s="244"/>
      <c r="L11" s="203"/>
      <c r="M11" s="259"/>
      <c r="N11" s="233"/>
    </row>
    <row r="12" spans="1:14" s="12" customFormat="1" ht="120" customHeight="1">
      <c r="A12" s="195" t="s">
        <v>251</v>
      </c>
      <c r="B12" s="196">
        <v>44806</v>
      </c>
      <c r="C12" s="195" t="s">
        <v>119</v>
      </c>
      <c r="D12" s="267">
        <v>7011001029649</v>
      </c>
      <c r="E12" s="238" t="s">
        <v>239</v>
      </c>
      <c r="F12" s="266">
        <v>3300000</v>
      </c>
      <c r="G12" s="265">
        <v>3300000</v>
      </c>
      <c r="H12" s="210">
        <v>1</v>
      </c>
      <c r="I12" s="131">
        <v>1</v>
      </c>
      <c r="J12" s="130" t="s">
        <v>243</v>
      </c>
      <c r="K12" s="244"/>
      <c r="L12" s="203"/>
      <c r="M12" s="259"/>
      <c r="N12" s="233"/>
    </row>
    <row r="13" spans="1:14" s="12" customFormat="1" ht="120" customHeight="1">
      <c r="A13" s="195" t="s">
        <v>118</v>
      </c>
      <c r="B13" s="240">
        <v>44806</v>
      </c>
      <c r="C13" s="195" t="s">
        <v>117</v>
      </c>
      <c r="D13" s="267">
        <v>7011101029722</v>
      </c>
      <c r="E13" s="238" t="s">
        <v>242</v>
      </c>
      <c r="F13" s="265">
        <v>2770900</v>
      </c>
      <c r="G13" s="275" t="s">
        <v>115</v>
      </c>
      <c r="H13" s="263">
        <v>0.992</v>
      </c>
      <c r="I13" s="131">
        <v>1</v>
      </c>
      <c r="J13" s="130" t="s">
        <v>241</v>
      </c>
      <c r="K13" s="244"/>
      <c r="L13" s="203"/>
      <c r="M13" s="259"/>
      <c r="N13" s="233"/>
    </row>
    <row r="14" spans="1:14" s="241" customFormat="1" ht="327.75" customHeight="1">
      <c r="A14" s="197" t="s">
        <v>176</v>
      </c>
      <c r="B14" s="196">
        <v>44834</v>
      </c>
      <c r="C14" s="197" t="s">
        <v>175</v>
      </c>
      <c r="D14" s="264">
        <v>9010601021385</v>
      </c>
      <c r="E14" s="238" t="s">
        <v>95</v>
      </c>
      <c r="F14" s="237" t="s">
        <v>110</v>
      </c>
      <c r="G14" s="191">
        <v>85632800</v>
      </c>
      <c r="H14" s="263" t="s">
        <v>104</v>
      </c>
      <c r="I14" s="131">
        <v>1</v>
      </c>
      <c r="J14" s="130" t="s">
        <v>240</v>
      </c>
      <c r="K14" s="244"/>
      <c r="L14" s="243"/>
      <c r="M14" s="262"/>
      <c r="N14" s="242"/>
    </row>
    <row r="15" spans="1:14" s="12" customFormat="1" ht="120" customHeight="1">
      <c r="A15" s="195" t="s">
        <v>114</v>
      </c>
      <c r="B15" s="196">
        <v>44832</v>
      </c>
      <c r="C15" s="193" t="s">
        <v>112</v>
      </c>
      <c r="D15" s="239">
        <v>6020001023868</v>
      </c>
      <c r="E15" s="238" t="s">
        <v>239</v>
      </c>
      <c r="F15" s="261" t="s">
        <v>110</v>
      </c>
      <c r="G15" s="237">
        <v>1735800</v>
      </c>
      <c r="H15" s="210" t="s">
        <v>104</v>
      </c>
      <c r="I15" s="131">
        <v>1</v>
      </c>
      <c r="J15" s="130" t="s">
        <v>238</v>
      </c>
      <c r="K15" s="234"/>
      <c r="L15" s="203"/>
      <c r="M15" s="259"/>
      <c r="N15" s="233"/>
    </row>
    <row r="16" spans="1:14" s="12" customFormat="1" ht="120" customHeight="1">
      <c r="A16" s="176"/>
      <c r="B16" s="164"/>
      <c r="C16" s="168"/>
      <c r="D16" s="254"/>
      <c r="E16" s="247"/>
      <c r="F16" s="256"/>
      <c r="G16" s="177"/>
      <c r="H16" s="251"/>
      <c r="I16" s="131"/>
      <c r="J16" s="235"/>
      <c r="K16" s="244"/>
      <c r="L16" s="203"/>
      <c r="M16" s="260"/>
      <c r="N16" s="233"/>
    </row>
    <row r="17" spans="1:14" s="12" customFormat="1" ht="120" customHeight="1">
      <c r="A17" s="176"/>
      <c r="B17" s="156"/>
      <c r="C17" s="168"/>
      <c r="D17" s="254"/>
      <c r="E17" s="247"/>
      <c r="F17" s="177"/>
      <c r="G17" s="255"/>
      <c r="H17" s="251"/>
      <c r="I17" s="131"/>
      <c r="J17" s="235"/>
      <c r="K17" s="244"/>
      <c r="L17" s="203"/>
      <c r="M17" s="259"/>
      <c r="N17" s="233"/>
    </row>
    <row r="18" spans="1:14" s="12" customFormat="1" ht="120" customHeight="1">
      <c r="A18" s="176"/>
      <c r="B18" s="164"/>
      <c r="C18" s="168"/>
      <c r="D18" s="254"/>
      <c r="E18" s="247"/>
      <c r="F18" s="171"/>
      <c r="G18" s="159"/>
      <c r="H18" s="253"/>
      <c r="I18" s="131"/>
      <c r="J18" s="235"/>
      <c r="K18" s="244"/>
      <c r="L18" s="203"/>
      <c r="M18" s="260"/>
      <c r="N18" s="233"/>
    </row>
    <row r="19" spans="1:14" s="241" customFormat="1" ht="120" customHeight="1">
      <c r="A19" s="163"/>
      <c r="B19" s="156"/>
      <c r="C19" s="163"/>
      <c r="D19" s="248"/>
      <c r="E19" s="247"/>
      <c r="F19" s="171"/>
      <c r="G19" s="159"/>
      <c r="H19" s="253"/>
      <c r="I19" s="131"/>
      <c r="J19" s="235"/>
      <c r="K19" s="244"/>
      <c r="L19" s="243"/>
      <c r="M19" s="259"/>
      <c r="N19" s="242"/>
    </row>
    <row r="20" spans="1:14" s="12" customFormat="1" ht="120" customHeight="1">
      <c r="A20" s="193"/>
      <c r="B20" s="240"/>
      <c r="C20" s="193"/>
      <c r="D20" s="239"/>
      <c r="E20" s="238"/>
      <c r="F20" s="237"/>
      <c r="G20" s="237"/>
      <c r="H20" s="258"/>
      <c r="I20" s="131"/>
      <c r="J20" s="235"/>
      <c r="K20" s="234"/>
      <c r="L20" s="257"/>
      <c r="M20" s="203"/>
      <c r="N20" s="233"/>
    </row>
    <row r="21" spans="1:14" s="12" customFormat="1" ht="120" customHeight="1">
      <c r="A21" s="176"/>
      <c r="B21" s="164"/>
      <c r="C21" s="168"/>
      <c r="D21" s="254"/>
      <c r="E21" s="247"/>
      <c r="F21" s="256"/>
      <c r="G21" s="177"/>
      <c r="H21" s="251"/>
      <c r="I21" s="131"/>
      <c r="J21" s="235"/>
      <c r="K21" s="204"/>
      <c r="L21" s="203"/>
      <c r="M21" s="202"/>
      <c r="N21" s="233"/>
    </row>
    <row r="22" spans="1:14" s="12" customFormat="1" ht="120" customHeight="1">
      <c r="A22" s="176"/>
      <c r="B22" s="156"/>
      <c r="C22" s="168"/>
      <c r="D22" s="254"/>
      <c r="E22" s="247"/>
      <c r="F22" s="177"/>
      <c r="G22" s="255"/>
      <c r="H22" s="253"/>
      <c r="I22" s="131"/>
      <c r="J22" s="235"/>
      <c r="K22" s="244"/>
      <c r="L22" s="203"/>
      <c r="M22" s="252"/>
      <c r="N22" s="233"/>
    </row>
    <row r="23" spans="1:14" s="12" customFormat="1" ht="165" customHeight="1">
      <c r="A23" s="176"/>
      <c r="B23" s="164"/>
      <c r="C23" s="168"/>
      <c r="D23" s="254"/>
      <c r="E23" s="247"/>
      <c r="F23" s="171"/>
      <c r="G23" s="159"/>
      <c r="H23" s="251"/>
      <c r="I23" s="131"/>
      <c r="J23" s="235"/>
      <c r="K23" s="244"/>
      <c r="L23" s="203"/>
      <c r="M23" s="252"/>
      <c r="N23" s="233"/>
    </row>
    <row r="24" spans="1:14" s="241" customFormat="1" ht="120" customHeight="1">
      <c r="A24" s="163"/>
      <c r="B24" s="156"/>
      <c r="C24" s="163"/>
      <c r="D24" s="248"/>
      <c r="E24" s="247"/>
      <c r="F24" s="171"/>
      <c r="G24" s="159"/>
      <c r="H24" s="253"/>
      <c r="I24" s="245"/>
      <c r="J24" s="235"/>
      <c r="K24" s="244"/>
      <c r="L24" s="243"/>
      <c r="M24" s="252"/>
      <c r="N24" s="242"/>
    </row>
    <row r="25" spans="1:14" s="241" customFormat="1" ht="120" customHeight="1">
      <c r="A25" s="163"/>
      <c r="B25" s="156"/>
      <c r="C25" s="163"/>
      <c r="D25" s="248"/>
      <c r="E25" s="247"/>
      <c r="F25" s="171"/>
      <c r="G25" s="159"/>
      <c r="H25" s="253"/>
      <c r="I25" s="245"/>
      <c r="J25" s="235"/>
      <c r="K25" s="244"/>
      <c r="L25" s="243"/>
      <c r="M25" s="252"/>
      <c r="N25" s="242"/>
    </row>
    <row r="26" spans="1:14" s="241" customFormat="1" ht="120" customHeight="1">
      <c r="A26" s="163"/>
      <c r="B26" s="156"/>
      <c r="C26" s="163"/>
      <c r="D26" s="248"/>
      <c r="E26" s="247"/>
      <c r="F26" s="171"/>
      <c r="G26" s="159"/>
      <c r="H26" s="253"/>
      <c r="I26" s="245"/>
      <c r="J26" s="235"/>
      <c r="K26" s="244"/>
      <c r="L26" s="243"/>
      <c r="M26" s="252"/>
      <c r="N26" s="242"/>
    </row>
    <row r="27" spans="1:14" s="241" customFormat="1" ht="120" customHeight="1">
      <c r="A27" s="163"/>
      <c r="B27" s="156"/>
      <c r="C27" s="163"/>
      <c r="D27" s="248"/>
      <c r="E27" s="247"/>
      <c r="F27" s="171"/>
      <c r="G27" s="159"/>
      <c r="H27" s="253"/>
      <c r="I27" s="245"/>
      <c r="J27" s="235"/>
      <c r="K27" s="244"/>
      <c r="L27" s="243"/>
      <c r="M27" s="252"/>
      <c r="N27" s="242"/>
    </row>
    <row r="28" spans="1:14" s="241" customFormat="1" ht="120" customHeight="1">
      <c r="A28" s="163"/>
      <c r="B28" s="156"/>
      <c r="C28" s="163"/>
      <c r="D28" s="248"/>
      <c r="E28" s="247"/>
      <c r="F28" s="171"/>
      <c r="G28" s="159"/>
      <c r="H28" s="246"/>
      <c r="I28" s="245"/>
      <c r="J28" s="235"/>
      <c r="K28" s="244"/>
      <c r="L28" s="243"/>
      <c r="M28" s="252"/>
      <c r="N28" s="242"/>
    </row>
    <row r="29" spans="1:14" s="241" customFormat="1" ht="120" customHeight="1">
      <c r="A29" s="163"/>
      <c r="B29" s="156"/>
      <c r="C29" s="163"/>
      <c r="D29" s="248"/>
      <c r="E29" s="247"/>
      <c r="F29" s="171"/>
      <c r="G29" s="159"/>
      <c r="H29" s="253"/>
      <c r="I29" s="245"/>
      <c r="J29" s="235"/>
      <c r="K29" s="244"/>
      <c r="L29" s="243"/>
      <c r="M29" s="252"/>
      <c r="N29" s="242"/>
    </row>
    <row r="30" spans="1:14" s="241" customFormat="1" ht="120" customHeight="1">
      <c r="A30" s="163"/>
      <c r="B30" s="156"/>
      <c r="C30" s="163"/>
      <c r="D30" s="248"/>
      <c r="E30" s="247"/>
      <c r="F30" s="171"/>
      <c r="G30" s="159"/>
      <c r="H30" s="253"/>
      <c r="I30" s="245"/>
      <c r="J30" s="235"/>
      <c r="K30" s="244"/>
      <c r="L30" s="243"/>
      <c r="M30" s="252"/>
      <c r="N30" s="242"/>
    </row>
    <row r="31" spans="1:14" s="241" customFormat="1" ht="120" customHeight="1">
      <c r="A31" s="163"/>
      <c r="B31" s="156"/>
      <c r="C31" s="163"/>
      <c r="D31" s="248"/>
      <c r="E31" s="247"/>
      <c r="F31" s="171"/>
      <c r="G31" s="159"/>
      <c r="H31" s="253"/>
      <c r="I31" s="245"/>
      <c r="J31" s="235"/>
      <c r="K31" s="244"/>
      <c r="L31" s="243"/>
      <c r="M31" s="252"/>
      <c r="N31" s="242"/>
    </row>
    <row r="32" spans="1:14" s="241" customFormat="1" ht="120" customHeight="1">
      <c r="A32" s="163"/>
      <c r="B32" s="156"/>
      <c r="C32" s="163"/>
      <c r="D32" s="248"/>
      <c r="E32" s="247"/>
      <c r="F32" s="171"/>
      <c r="G32" s="159"/>
      <c r="H32" s="253"/>
      <c r="I32" s="245"/>
      <c r="J32" s="235"/>
      <c r="K32" s="244"/>
      <c r="L32" s="243"/>
      <c r="M32" s="252"/>
      <c r="N32" s="242"/>
    </row>
    <row r="33" spans="1:14" s="241" customFormat="1" ht="120" customHeight="1">
      <c r="A33" s="163"/>
      <c r="B33" s="156"/>
      <c r="C33" s="163"/>
      <c r="D33" s="248"/>
      <c r="E33" s="247"/>
      <c r="F33" s="171"/>
      <c r="G33" s="159"/>
      <c r="H33" s="253"/>
      <c r="I33" s="245"/>
      <c r="J33" s="235"/>
      <c r="K33" s="244"/>
      <c r="L33" s="243"/>
      <c r="M33" s="252"/>
      <c r="N33" s="242"/>
    </row>
    <row r="34" spans="1:14" s="241" customFormat="1" ht="120" customHeight="1">
      <c r="A34" s="163"/>
      <c r="B34" s="156"/>
      <c r="C34" s="163"/>
      <c r="D34" s="248"/>
      <c r="E34" s="247"/>
      <c r="F34" s="171"/>
      <c r="G34" s="159"/>
      <c r="H34" s="253"/>
      <c r="I34" s="245"/>
      <c r="J34" s="235"/>
      <c r="K34" s="244"/>
      <c r="L34" s="243"/>
      <c r="M34" s="252"/>
      <c r="N34" s="242"/>
    </row>
    <row r="35" spans="1:14" s="241" customFormat="1" ht="120" customHeight="1">
      <c r="A35" s="163"/>
      <c r="B35" s="156"/>
      <c r="C35" s="163"/>
      <c r="D35" s="248"/>
      <c r="E35" s="247"/>
      <c r="F35" s="171"/>
      <c r="G35" s="159"/>
      <c r="H35" s="253"/>
      <c r="I35" s="245"/>
      <c r="J35" s="235"/>
      <c r="K35" s="244"/>
      <c r="L35" s="243"/>
      <c r="M35" s="252"/>
      <c r="N35" s="242"/>
    </row>
    <row r="36" spans="1:14" s="241" customFormat="1" ht="120" customHeight="1">
      <c r="A36" s="163"/>
      <c r="B36" s="156"/>
      <c r="C36" s="163"/>
      <c r="D36" s="248"/>
      <c r="E36" s="247"/>
      <c r="F36" s="171"/>
      <c r="G36" s="159"/>
      <c r="H36" s="253"/>
      <c r="I36" s="245"/>
      <c r="J36" s="235"/>
      <c r="K36" s="244"/>
      <c r="L36" s="243"/>
      <c r="M36" s="252"/>
      <c r="N36" s="242"/>
    </row>
    <row r="37" spans="1:14" s="241" customFormat="1" ht="120" customHeight="1">
      <c r="A37" s="163"/>
      <c r="B37" s="156"/>
      <c r="C37" s="163"/>
      <c r="D37" s="248"/>
      <c r="E37" s="247"/>
      <c r="F37" s="171"/>
      <c r="G37" s="159"/>
      <c r="H37" s="251"/>
      <c r="I37" s="245"/>
      <c r="J37" s="235"/>
      <c r="K37" s="244"/>
      <c r="L37" s="243"/>
      <c r="M37" s="252"/>
      <c r="N37" s="242"/>
    </row>
    <row r="38" spans="1:14" s="241" customFormat="1" ht="120" customHeight="1">
      <c r="A38" s="163"/>
      <c r="B38" s="156"/>
      <c r="C38" s="163"/>
      <c r="D38" s="248"/>
      <c r="E38" s="247"/>
      <c r="F38" s="171"/>
      <c r="G38" s="159"/>
      <c r="H38" s="253"/>
      <c r="I38" s="245"/>
      <c r="J38" s="235"/>
      <c r="K38" s="244"/>
      <c r="L38" s="243"/>
      <c r="M38" s="252"/>
      <c r="N38" s="242"/>
    </row>
    <row r="39" spans="1:14" s="241" customFormat="1" ht="120" customHeight="1">
      <c r="A39" s="163"/>
      <c r="B39" s="156"/>
      <c r="C39" s="163"/>
      <c r="D39" s="248"/>
      <c r="E39" s="247"/>
      <c r="F39" s="171"/>
      <c r="G39" s="159"/>
      <c r="H39" s="253"/>
      <c r="I39" s="245"/>
      <c r="J39" s="235"/>
      <c r="K39" s="244"/>
      <c r="L39" s="243"/>
      <c r="M39" s="252"/>
      <c r="N39" s="242"/>
    </row>
    <row r="40" spans="1:14" s="241" customFormat="1" ht="120" customHeight="1">
      <c r="A40" s="163"/>
      <c r="B40" s="156"/>
      <c r="C40" s="163"/>
      <c r="D40" s="248"/>
      <c r="E40" s="247"/>
      <c r="F40" s="171"/>
      <c r="G40" s="159"/>
      <c r="H40" s="253"/>
      <c r="I40" s="245"/>
      <c r="J40" s="235"/>
      <c r="K40" s="244"/>
      <c r="L40" s="243"/>
      <c r="M40" s="252"/>
      <c r="N40" s="242"/>
    </row>
    <row r="41" spans="1:14" s="241" customFormat="1" ht="120" customHeight="1">
      <c r="A41" s="163"/>
      <c r="B41" s="156"/>
      <c r="C41" s="163"/>
      <c r="D41" s="248"/>
      <c r="E41" s="247"/>
      <c r="F41" s="171"/>
      <c r="G41" s="159"/>
      <c r="H41" s="253"/>
      <c r="I41" s="245"/>
      <c r="J41" s="235"/>
      <c r="K41" s="244"/>
      <c r="L41" s="243"/>
      <c r="M41" s="252"/>
      <c r="N41" s="242"/>
    </row>
    <row r="42" spans="1:14" s="241" customFormat="1" ht="120" customHeight="1">
      <c r="A42" s="163"/>
      <c r="B42" s="156"/>
      <c r="C42" s="163"/>
      <c r="D42" s="248"/>
      <c r="E42" s="247"/>
      <c r="F42" s="171"/>
      <c r="G42" s="159"/>
      <c r="H42" s="246"/>
      <c r="I42" s="245"/>
      <c r="J42" s="235"/>
      <c r="K42" s="244"/>
      <c r="L42" s="243"/>
      <c r="M42" s="252"/>
      <c r="N42" s="242"/>
    </row>
    <row r="43" spans="1:14" s="241" customFormat="1" ht="120" customHeight="1">
      <c r="A43" s="163"/>
      <c r="B43" s="156"/>
      <c r="C43" s="163"/>
      <c r="D43" s="248"/>
      <c r="E43" s="247"/>
      <c r="F43" s="171"/>
      <c r="G43" s="159"/>
      <c r="H43" s="253"/>
      <c r="I43" s="245"/>
      <c r="J43" s="235"/>
      <c r="K43" s="244"/>
      <c r="L43" s="243"/>
      <c r="M43" s="252"/>
      <c r="N43" s="242"/>
    </row>
    <row r="44" spans="1:14" s="241" customFormat="1" ht="120" customHeight="1">
      <c r="A44" s="163"/>
      <c r="B44" s="156"/>
      <c r="C44" s="163"/>
      <c r="D44" s="248"/>
      <c r="E44" s="247"/>
      <c r="F44" s="171"/>
      <c r="G44" s="159"/>
      <c r="H44" s="253"/>
      <c r="I44" s="245"/>
      <c r="J44" s="235"/>
      <c r="K44" s="244"/>
      <c r="L44" s="243"/>
      <c r="M44" s="252"/>
      <c r="N44" s="242"/>
    </row>
    <row r="45" spans="1:14" s="241" customFormat="1" ht="120" customHeight="1">
      <c r="A45" s="163"/>
      <c r="B45" s="156"/>
      <c r="C45" s="163"/>
      <c r="D45" s="248"/>
      <c r="E45" s="247"/>
      <c r="F45" s="171"/>
      <c r="G45" s="159"/>
      <c r="H45" s="253"/>
      <c r="I45" s="245"/>
      <c r="J45" s="235"/>
      <c r="K45" s="244"/>
      <c r="L45" s="243"/>
      <c r="M45" s="252"/>
      <c r="N45" s="242"/>
    </row>
    <row r="46" spans="1:14" s="241" customFormat="1" ht="120" customHeight="1">
      <c r="A46" s="163"/>
      <c r="B46" s="156"/>
      <c r="C46" s="163"/>
      <c r="D46" s="248"/>
      <c r="E46" s="247"/>
      <c r="F46" s="171"/>
      <c r="G46" s="159"/>
      <c r="H46" s="253"/>
      <c r="I46" s="245"/>
      <c r="J46" s="235"/>
      <c r="K46" s="244"/>
      <c r="L46" s="243"/>
      <c r="M46" s="252"/>
      <c r="N46" s="242"/>
    </row>
    <row r="47" spans="1:14" s="241" customFormat="1" ht="120" customHeight="1">
      <c r="A47" s="163"/>
      <c r="B47" s="156"/>
      <c r="C47" s="163"/>
      <c r="D47" s="248"/>
      <c r="E47" s="247"/>
      <c r="F47" s="171"/>
      <c r="G47" s="159"/>
      <c r="H47" s="246"/>
      <c r="I47" s="245"/>
      <c r="J47" s="235"/>
      <c r="K47" s="244"/>
      <c r="L47" s="243"/>
      <c r="M47" s="252"/>
      <c r="N47" s="242"/>
    </row>
    <row r="48" spans="1:14" s="241" customFormat="1" ht="120" customHeight="1">
      <c r="A48" s="163"/>
      <c r="B48" s="156"/>
      <c r="C48" s="163"/>
      <c r="D48" s="248"/>
      <c r="E48" s="247"/>
      <c r="F48" s="171"/>
      <c r="G48" s="159"/>
      <c r="H48" s="253"/>
      <c r="I48" s="245"/>
      <c r="J48" s="235"/>
      <c r="K48" s="244"/>
      <c r="L48" s="243"/>
      <c r="M48" s="252"/>
      <c r="N48" s="242"/>
    </row>
    <row r="49" spans="1:14" s="241" customFormat="1" ht="120" customHeight="1">
      <c r="A49" s="163"/>
      <c r="B49" s="156"/>
      <c r="C49" s="163"/>
      <c r="D49" s="248"/>
      <c r="E49" s="247"/>
      <c r="F49" s="171"/>
      <c r="G49" s="159"/>
      <c r="H49" s="246"/>
      <c r="I49" s="245"/>
      <c r="J49" s="235"/>
      <c r="K49" s="244"/>
      <c r="L49" s="243"/>
      <c r="M49" s="252"/>
      <c r="N49" s="242"/>
    </row>
    <row r="50" spans="1:14" s="241" customFormat="1" ht="120" customHeight="1">
      <c r="A50" s="163"/>
      <c r="B50" s="156"/>
      <c r="C50" s="163"/>
      <c r="D50" s="248"/>
      <c r="E50" s="247"/>
      <c r="F50" s="171"/>
      <c r="G50" s="159"/>
      <c r="H50" s="246"/>
      <c r="I50" s="245"/>
      <c r="J50" s="235"/>
      <c r="K50" s="244"/>
      <c r="L50" s="243"/>
      <c r="M50" s="252"/>
      <c r="N50" s="242"/>
    </row>
    <row r="51" spans="1:14" s="241" customFormat="1" ht="120" customHeight="1">
      <c r="A51" s="163"/>
      <c r="B51" s="156"/>
      <c r="C51" s="163"/>
      <c r="D51" s="248"/>
      <c r="E51" s="247"/>
      <c r="F51" s="171"/>
      <c r="G51" s="159"/>
      <c r="H51" s="246"/>
      <c r="I51" s="245"/>
      <c r="J51" s="235"/>
      <c r="K51" s="244"/>
      <c r="L51" s="243"/>
      <c r="M51" s="252"/>
      <c r="N51" s="242"/>
    </row>
    <row r="52" spans="1:14" s="241" customFormat="1" ht="120" customHeight="1">
      <c r="A52" s="163"/>
      <c r="B52" s="156"/>
      <c r="C52" s="163"/>
      <c r="D52" s="248"/>
      <c r="E52" s="247"/>
      <c r="F52" s="171"/>
      <c r="G52" s="159"/>
      <c r="H52" s="251"/>
      <c r="I52" s="245"/>
      <c r="J52" s="235"/>
      <c r="K52" s="244"/>
      <c r="L52" s="243"/>
      <c r="M52" s="252"/>
      <c r="N52" s="242"/>
    </row>
    <row r="53" spans="1:14" s="241" customFormat="1" ht="120" customHeight="1">
      <c r="A53" s="163"/>
      <c r="B53" s="156"/>
      <c r="C53" s="163"/>
      <c r="D53" s="248"/>
      <c r="E53" s="247"/>
      <c r="F53" s="171"/>
      <c r="G53" s="159"/>
      <c r="H53" s="251"/>
      <c r="I53" s="245"/>
      <c r="J53" s="235"/>
      <c r="K53" s="244"/>
      <c r="L53" s="243"/>
      <c r="M53" s="252"/>
      <c r="N53" s="242"/>
    </row>
    <row r="54" spans="1:14" s="241" customFormat="1" ht="120" customHeight="1">
      <c r="A54" s="163"/>
      <c r="B54" s="156"/>
      <c r="C54" s="163"/>
      <c r="D54" s="248"/>
      <c r="E54" s="247"/>
      <c r="F54" s="171"/>
      <c r="G54" s="159"/>
      <c r="H54" s="253"/>
      <c r="I54" s="245"/>
      <c r="J54" s="235"/>
      <c r="K54" s="244"/>
      <c r="L54" s="243"/>
      <c r="M54" s="252"/>
      <c r="N54" s="242"/>
    </row>
    <row r="55" spans="1:14" s="241" customFormat="1" ht="120" customHeight="1">
      <c r="A55" s="163"/>
      <c r="B55" s="156"/>
      <c r="C55" s="163"/>
      <c r="D55" s="248"/>
      <c r="E55" s="247"/>
      <c r="F55" s="171"/>
      <c r="G55" s="159"/>
      <c r="H55" s="246"/>
      <c r="I55" s="245"/>
      <c r="J55" s="235"/>
      <c r="K55" s="244"/>
      <c r="L55" s="243"/>
      <c r="M55" s="252"/>
      <c r="N55" s="242"/>
    </row>
    <row r="56" spans="1:14" s="241" customFormat="1" ht="120" customHeight="1">
      <c r="A56" s="163"/>
      <c r="B56" s="156"/>
      <c r="C56" s="163"/>
      <c r="D56" s="248"/>
      <c r="E56" s="247"/>
      <c r="F56" s="171"/>
      <c r="G56" s="159"/>
      <c r="H56" s="169"/>
      <c r="I56" s="151"/>
      <c r="J56" s="235"/>
      <c r="K56" s="244"/>
      <c r="L56" s="243"/>
      <c r="M56" s="252"/>
      <c r="N56" s="242"/>
    </row>
    <row r="57" spans="1:14" s="241" customFormat="1" ht="120" customHeight="1">
      <c r="A57" s="163"/>
      <c r="B57" s="156"/>
      <c r="C57" s="163"/>
      <c r="D57" s="248"/>
      <c r="E57" s="247"/>
      <c r="F57" s="171"/>
      <c r="G57" s="159"/>
      <c r="H57" s="251"/>
      <c r="I57" s="245"/>
      <c r="J57" s="235"/>
      <c r="K57" s="244"/>
      <c r="L57" s="243"/>
      <c r="M57" s="249"/>
      <c r="N57" s="242"/>
    </row>
    <row r="58" spans="1:14" s="241" customFormat="1" ht="120" customHeight="1">
      <c r="A58" s="163"/>
      <c r="B58" s="156"/>
      <c r="C58" s="163"/>
      <c r="D58" s="248"/>
      <c r="E58" s="247"/>
      <c r="F58" s="171"/>
      <c r="G58" s="159"/>
      <c r="H58" s="206"/>
      <c r="I58" s="131"/>
      <c r="J58" s="235"/>
      <c r="K58" s="244"/>
      <c r="L58" s="243"/>
      <c r="M58" s="249"/>
      <c r="N58" s="242"/>
    </row>
    <row r="59" spans="1:14" s="241" customFormat="1" ht="120" customHeight="1">
      <c r="A59" s="163"/>
      <c r="B59" s="156"/>
      <c r="C59" s="163"/>
      <c r="D59" s="248"/>
      <c r="E59" s="247"/>
      <c r="F59" s="171"/>
      <c r="G59" s="159"/>
      <c r="H59" s="206"/>
      <c r="I59" s="131"/>
      <c r="J59" s="235"/>
      <c r="K59" s="244"/>
      <c r="L59" s="243"/>
      <c r="M59" s="249"/>
      <c r="N59" s="242"/>
    </row>
    <row r="60" spans="1:14" s="241" customFormat="1" ht="120" customHeight="1">
      <c r="A60" s="163"/>
      <c r="B60" s="156"/>
      <c r="C60" s="163"/>
      <c r="D60" s="248"/>
      <c r="E60" s="247"/>
      <c r="F60" s="171"/>
      <c r="G60" s="159"/>
      <c r="H60" s="206"/>
      <c r="I60" s="131"/>
      <c r="J60" s="235"/>
      <c r="K60" s="244"/>
      <c r="L60" s="243"/>
      <c r="M60" s="249"/>
      <c r="N60" s="242"/>
    </row>
    <row r="61" spans="1:14" s="241" customFormat="1" ht="120" customHeight="1">
      <c r="A61" s="163"/>
      <c r="B61" s="156"/>
      <c r="C61" s="163"/>
      <c r="D61" s="248"/>
      <c r="E61" s="247"/>
      <c r="F61" s="171"/>
      <c r="G61" s="159"/>
      <c r="H61" s="250"/>
      <c r="I61" s="131"/>
      <c r="J61" s="235"/>
      <c r="K61" s="244"/>
      <c r="L61" s="243"/>
      <c r="M61" s="249"/>
      <c r="N61" s="242"/>
    </row>
    <row r="62" spans="1:14" s="241" customFormat="1" ht="120" customHeight="1">
      <c r="A62" s="163"/>
      <c r="B62" s="156"/>
      <c r="C62" s="163"/>
      <c r="D62" s="248"/>
      <c r="E62" s="247"/>
      <c r="F62" s="171"/>
      <c r="G62" s="159"/>
      <c r="H62" s="250"/>
      <c r="I62" s="131"/>
      <c r="J62" s="235"/>
      <c r="K62" s="244"/>
      <c r="L62" s="243"/>
      <c r="M62" s="249"/>
      <c r="N62" s="242"/>
    </row>
    <row r="63" spans="1:14" s="241" customFormat="1" ht="120" customHeight="1">
      <c r="A63" s="163"/>
      <c r="B63" s="156"/>
      <c r="C63" s="163"/>
      <c r="D63" s="248"/>
      <c r="E63" s="247"/>
      <c r="F63" s="171"/>
      <c r="G63" s="159"/>
      <c r="H63" s="250"/>
      <c r="I63" s="131"/>
      <c r="J63" s="235"/>
      <c r="K63" s="244"/>
      <c r="L63" s="243"/>
      <c r="M63" s="249"/>
      <c r="N63" s="242"/>
    </row>
    <row r="64" spans="1:14" s="241" customFormat="1" ht="120" customHeight="1">
      <c r="A64" s="163"/>
      <c r="B64" s="156"/>
      <c r="C64" s="163"/>
      <c r="D64" s="248"/>
      <c r="E64" s="247"/>
      <c r="F64" s="171"/>
      <c r="G64" s="159"/>
      <c r="H64" s="206"/>
      <c r="I64" s="131"/>
      <c r="J64" s="235"/>
      <c r="K64" s="244"/>
      <c r="L64" s="243"/>
      <c r="M64" s="249"/>
      <c r="N64" s="242"/>
    </row>
    <row r="65" spans="1:14" s="241" customFormat="1" ht="120" customHeight="1">
      <c r="A65" s="163"/>
      <c r="B65" s="156"/>
      <c r="C65" s="163"/>
      <c r="D65" s="248"/>
      <c r="E65" s="247"/>
      <c r="F65" s="171"/>
      <c r="G65" s="159"/>
      <c r="H65" s="206"/>
      <c r="I65" s="131"/>
      <c r="J65" s="235"/>
      <c r="K65" s="244"/>
      <c r="L65" s="243"/>
      <c r="M65" s="249"/>
      <c r="N65" s="242"/>
    </row>
    <row r="66" spans="1:14" s="241" customFormat="1" ht="120" customHeight="1">
      <c r="A66" s="163"/>
      <c r="B66" s="156"/>
      <c r="C66" s="163"/>
      <c r="D66" s="248"/>
      <c r="E66" s="247"/>
      <c r="F66" s="171"/>
      <c r="G66" s="159"/>
      <c r="H66" s="206"/>
      <c r="I66" s="131"/>
      <c r="J66" s="235"/>
      <c r="K66" s="244"/>
      <c r="L66" s="243"/>
      <c r="M66" s="249"/>
      <c r="N66" s="242"/>
    </row>
    <row r="67" spans="1:14" s="241" customFormat="1" ht="120" customHeight="1">
      <c r="A67" s="163"/>
      <c r="B67" s="156"/>
      <c r="C67" s="163"/>
      <c r="D67" s="248"/>
      <c r="E67" s="247"/>
      <c r="F67" s="171"/>
      <c r="G67" s="159"/>
      <c r="H67" s="169"/>
      <c r="I67" s="151"/>
      <c r="J67" s="235"/>
      <c r="K67" s="244"/>
      <c r="L67" s="243"/>
      <c r="M67" s="249"/>
      <c r="N67" s="242"/>
    </row>
    <row r="68" spans="1:14" s="241" customFormat="1" ht="120" customHeight="1">
      <c r="A68" s="163"/>
      <c r="B68" s="156"/>
      <c r="C68" s="163"/>
      <c r="D68" s="248"/>
      <c r="E68" s="247"/>
      <c r="F68" s="171"/>
      <c r="G68" s="159"/>
      <c r="H68" s="246"/>
      <c r="I68" s="245"/>
      <c r="J68" s="235"/>
      <c r="K68" s="244"/>
      <c r="L68" s="243"/>
      <c r="M68" s="249"/>
      <c r="N68" s="242"/>
    </row>
    <row r="69" spans="1:14" s="241" customFormat="1" ht="120" customHeight="1">
      <c r="A69" s="163"/>
      <c r="B69" s="156"/>
      <c r="C69" s="163"/>
      <c r="D69" s="248"/>
      <c r="E69" s="247"/>
      <c r="F69" s="171"/>
      <c r="G69" s="159"/>
      <c r="H69" s="246"/>
      <c r="I69" s="245"/>
      <c r="J69" s="235"/>
      <c r="K69" s="244"/>
      <c r="L69" s="243"/>
      <c r="M69" s="249"/>
      <c r="N69" s="242"/>
    </row>
    <row r="70" spans="1:14" s="241" customFormat="1" ht="120" customHeight="1">
      <c r="A70" s="163"/>
      <c r="B70" s="156"/>
      <c r="C70" s="163"/>
      <c r="D70" s="248"/>
      <c r="E70" s="247"/>
      <c r="F70" s="171"/>
      <c r="G70" s="159"/>
      <c r="H70" s="246"/>
      <c r="I70" s="245"/>
      <c r="J70" s="235"/>
      <c r="K70" s="244"/>
      <c r="L70" s="243"/>
      <c r="M70" s="249"/>
      <c r="N70" s="242"/>
    </row>
    <row r="71" spans="1:14" s="241" customFormat="1" ht="120" customHeight="1">
      <c r="A71" s="163"/>
      <c r="B71" s="156"/>
      <c r="C71" s="163"/>
      <c r="D71" s="248"/>
      <c r="E71" s="247"/>
      <c r="F71" s="171"/>
      <c r="G71" s="159"/>
      <c r="H71" s="246"/>
      <c r="I71" s="245"/>
      <c r="J71" s="235"/>
      <c r="K71" s="244"/>
      <c r="L71" s="243"/>
      <c r="M71" s="249"/>
      <c r="N71" s="242"/>
    </row>
    <row r="72" spans="1:14" s="241" customFormat="1" ht="120" customHeight="1">
      <c r="A72" s="163"/>
      <c r="B72" s="156"/>
      <c r="C72" s="163"/>
      <c r="D72" s="248"/>
      <c r="E72" s="247"/>
      <c r="F72" s="171"/>
      <c r="G72" s="159"/>
      <c r="H72" s="246"/>
      <c r="I72" s="245"/>
      <c r="J72" s="235"/>
      <c r="K72" s="244"/>
      <c r="L72" s="243"/>
      <c r="M72" s="203"/>
      <c r="N72" s="242"/>
    </row>
    <row r="73" spans="1:14" s="241" customFormat="1" ht="120" customHeight="1">
      <c r="A73" s="163"/>
      <c r="B73" s="156"/>
      <c r="C73" s="163"/>
      <c r="D73" s="248"/>
      <c r="E73" s="247"/>
      <c r="F73" s="171"/>
      <c r="G73" s="159"/>
      <c r="H73" s="246"/>
      <c r="I73" s="245"/>
      <c r="J73" s="235"/>
      <c r="K73" s="244"/>
      <c r="L73" s="243"/>
      <c r="M73" s="203"/>
      <c r="N73" s="242"/>
    </row>
    <row r="74" spans="1:14" s="241" customFormat="1" ht="120" customHeight="1">
      <c r="A74" s="163"/>
      <c r="B74" s="156"/>
      <c r="C74" s="163"/>
      <c r="D74" s="248"/>
      <c r="E74" s="247"/>
      <c r="F74" s="171"/>
      <c r="G74" s="159"/>
      <c r="H74" s="246"/>
      <c r="I74" s="245"/>
      <c r="J74" s="235"/>
      <c r="K74" s="244"/>
      <c r="L74" s="243"/>
      <c r="M74" s="203"/>
      <c r="N74" s="242"/>
    </row>
    <row r="75" spans="1:14" s="241" customFormat="1" ht="120" customHeight="1">
      <c r="A75" s="163"/>
      <c r="B75" s="156"/>
      <c r="C75" s="163"/>
      <c r="D75" s="248"/>
      <c r="E75" s="247"/>
      <c r="F75" s="171"/>
      <c r="G75" s="159"/>
      <c r="H75" s="246"/>
      <c r="I75" s="245"/>
      <c r="J75" s="235"/>
      <c r="K75" s="244"/>
      <c r="L75" s="243"/>
      <c r="M75" s="203"/>
      <c r="N75" s="242"/>
    </row>
    <row r="76" spans="1:14" s="241" customFormat="1" ht="120" customHeight="1">
      <c r="A76" s="163"/>
      <c r="B76" s="156"/>
      <c r="C76" s="163"/>
      <c r="D76" s="248"/>
      <c r="E76" s="247"/>
      <c r="F76" s="171"/>
      <c r="G76" s="159"/>
      <c r="H76" s="246"/>
      <c r="I76" s="245"/>
      <c r="J76" s="235"/>
      <c r="K76" s="244"/>
      <c r="L76" s="243"/>
      <c r="M76" s="203"/>
      <c r="N76" s="242"/>
    </row>
    <row r="77" spans="1:14" s="241" customFormat="1" ht="120" customHeight="1">
      <c r="A77" s="163"/>
      <c r="B77" s="156"/>
      <c r="C77" s="163"/>
      <c r="D77" s="248"/>
      <c r="E77" s="247"/>
      <c r="F77" s="171"/>
      <c r="G77" s="159"/>
      <c r="H77" s="246"/>
      <c r="I77" s="245"/>
      <c r="J77" s="235"/>
      <c r="K77" s="244"/>
      <c r="L77" s="243"/>
      <c r="M77" s="203"/>
      <c r="N77" s="242"/>
    </row>
    <row r="78" spans="1:14" s="241" customFormat="1" ht="120" customHeight="1">
      <c r="A78" s="163"/>
      <c r="B78" s="156"/>
      <c r="C78" s="163"/>
      <c r="D78" s="248"/>
      <c r="E78" s="247"/>
      <c r="F78" s="171"/>
      <c r="G78" s="159"/>
      <c r="H78" s="246"/>
      <c r="I78" s="245"/>
      <c r="J78" s="235"/>
      <c r="K78" s="244"/>
      <c r="L78" s="243"/>
      <c r="M78" s="203"/>
      <c r="N78" s="242"/>
    </row>
    <row r="79" spans="1:14" s="241" customFormat="1" ht="120" customHeight="1">
      <c r="A79" s="163"/>
      <c r="B79" s="156"/>
      <c r="C79" s="163"/>
      <c r="D79" s="248"/>
      <c r="E79" s="247"/>
      <c r="F79" s="171"/>
      <c r="G79" s="159"/>
      <c r="H79" s="246"/>
      <c r="I79" s="245"/>
      <c r="J79" s="235"/>
      <c r="K79" s="244"/>
      <c r="L79" s="243"/>
      <c r="M79" s="203"/>
      <c r="N79" s="242"/>
    </row>
    <row r="80" spans="1:14" s="241" customFormat="1" ht="120" customHeight="1">
      <c r="A80" s="163"/>
      <c r="B80" s="156"/>
      <c r="C80" s="163"/>
      <c r="D80" s="248"/>
      <c r="E80" s="247"/>
      <c r="F80" s="171"/>
      <c r="G80" s="159"/>
      <c r="H80" s="246"/>
      <c r="I80" s="245"/>
      <c r="J80" s="235"/>
      <c r="K80" s="244"/>
      <c r="L80" s="243"/>
      <c r="M80" s="203"/>
      <c r="N80" s="242"/>
    </row>
    <row r="81" spans="1:14" s="241" customFormat="1" ht="120" customHeight="1">
      <c r="A81" s="163"/>
      <c r="B81" s="156"/>
      <c r="C81" s="163"/>
      <c r="D81" s="248"/>
      <c r="E81" s="247"/>
      <c r="F81" s="171"/>
      <c r="G81" s="159"/>
      <c r="H81" s="246"/>
      <c r="I81" s="245"/>
      <c r="J81" s="235"/>
      <c r="K81" s="244"/>
      <c r="L81" s="243"/>
      <c r="M81" s="203"/>
      <c r="N81" s="242"/>
    </row>
    <row r="82" spans="1:14" s="12" customFormat="1" ht="120" customHeight="1">
      <c r="A82" s="193"/>
      <c r="B82" s="240"/>
      <c r="C82" s="193"/>
      <c r="D82" s="239"/>
      <c r="E82" s="238"/>
      <c r="F82" s="237"/>
      <c r="G82" s="237"/>
      <c r="H82" s="236"/>
      <c r="I82" s="131"/>
      <c r="J82" s="235"/>
      <c r="K82" s="234"/>
      <c r="L82" s="203"/>
      <c r="M82" s="203"/>
      <c r="N82" s="233"/>
    </row>
    <row r="83" ht="12.75">
      <c r="I83" s="22"/>
    </row>
    <row r="84" ht="12.75">
      <c r="I84" s="22"/>
    </row>
    <row r="85" ht="12.75">
      <c r="I85" s="22"/>
    </row>
    <row r="86" ht="12.75">
      <c r="I86" s="22"/>
    </row>
    <row r="87" ht="12.75">
      <c r="I87" s="22"/>
    </row>
    <row r="88" ht="12.75">
      <c r="I88" s="22"/>
    </row>
    <row r="89" ht="12.75">
      <c r="I89" s="22"/>
    </row>
    <row r="90" ht="12.75">
      <c r="I90" s="22"/>
    </row>
    <row r="91" ht="12.75">
      <c r="I91" s="22"/>
    </row>
    <row r="92" ht="12.75">
      <c r="I92" s="22"/>
    </row>
    <row r="93" ht="12.75">
      <c r="I93" s="22"/>
    </row>
    <row r="94" ht="12.75">
      <c r="I94" s="22"/>
    </row>
    <row r="95" ht="12.75">
      <c r="I95" s="22"/>
    </row>
    <row r="96" ht="12.75">
      <c r="I96" s="22"/>
    </row>
    <row r="97" ht="12.75">
      <c r="I97" s="22"/>
    </row>
    <row r="98" ht="12.75">
      <c r="I98" s="22"/>
    </row>
    <row r="99" ht="12.75">
      <c r="I99" s="22"/>
    </row>
    <row r="100" ht="12.75">
      <c r="I100" s="22"/>
    </row>
    <row r="101" ht="12.75">
      <c r="I101" s="22"/>
    </row>
    <row r="102" ht="12.75">
      <c r="I102" s="22"/>
    </row>
    <row r="103" ht="12.75">
      <c r="I103" s="22"/>
    </row>
    <row r="104" ht="12.75">
      <c r="I104" s="22"/>
    </row>
    <row r="105" ht="12.75">
      <c r="I105" s="22"/>
    </row>
    <row r="106" ht="12.75">
      <c r="I106" s="22"/>
    </row>
    <row r="107" ht="12.75">
      <c r="I107" s="22"/>
    </row>
    <row r="108" ht="12.75">
      <c r="I108" s="22"/>
    </row>
    <row r="109" ht="12.75">
      <c r="I109" s="22"/>
    </row>
    <row r="110" ht="12.75">
      <c r="I110" s="22"/>
    </row>
    <row r="111" ht="12.75">
      <c r="I111" s="22"/>
    </row>
    <row r="112" ht="12.75">
      <c r="I112" s="22"/>
    </row>
    <row r="113" ht="12.75">
      <c r="I113" s="22"/>
    </row>
    <row r="114" ht="12.75">
      <c r="I114" s="22"/>
    </row>
    <row r="115" ht="12.75">
      <c r="I115" s="22"/>
    </row>
    <row r="116" ht="12.75">
      <c r="I116" s="22"/>
    </row>
    <row r="117" ht="12.75">
      <c r="I117" s="22"/>
    </row>
    <row r="118" ht="12.75">
      <c r="I118" s="22"/>
    </row>
    <row r="119" ht="12.75">
      <c r="I119" s="22"/>
    </row>
    <row r="120" ht="12.75">
      <c r="I120" s="22"/>
    </row>
    <row r="121" ht="12.75">
      <c r="I121" s="22"/>
    </row>
    <row r="122" ht="12.75">
      <c r="I122" s="22"/>
    </row>
    <row r="123" ht="12.75">
      <c r="I123" s="22"/>
    </row>
    <row r="124" ht="12.75">
      <c r="I124" s="22"/>
    </row>
    <row r="125" ht="12.75">
      <c r="I125" s="22"/>
    </row>
    <row r="126" ht="12.75">
      <c r="I126" s="22"/>
    </row>
  </sheetData>
  <sheetProtection/>
  <mergeCells count="23">
    <mergeCell ref="A2:J2"/>
    <mergeCell ref="A3:B3"/>
    <mergeCell ref="F3:J3"/>
    <mergeCell ref="J6:J7"/>
    <mergeCell ref="A6:A7"/>
    <mergeCell ref="B6:B7"/>
    <mergeCell ref="C6:C7"/>
    <mergeCell ref="D6:D7"/>
    <mergeCell ref="E6:E7"/>
    <mergeCell ref="F6:F7"/>
    <mergeCell ref="G6:G7"/>
    <mergeCell ref="H6:H7"/>
    <mergeCell ref="I6:I7"/>
    <mergeCell ref="J8:J9"/>
    <mergeCell ref="I8:I9"/>
    <mergeCell ref="H8:H9"/>
    <mergeCell ref="G8:G9"/>
    <mergeCell ref="F8:F9"/>
    <mergeCell ref="E8:E9"/>
    <mergeCell ref="D8:D9"/>
    <mergeCell ref="C8:C9"/>
    <mergeCell ref="B8:B9"/>
    <mergeCell ref="A8:A9"/>
  </mergeCells>
  <dataValidations count="1">
    <dataValidation allowBlank="1" showInputMessage="1" showErrorMessage="1" promptTitle="入力方法" prompt="半角数字で入力して下さい。" errorTitle="参考" error="半角数字で入力して下さい。" imeMode="halfAlpha" sqref="G12 G22:G82 G17:G20 G14:G15 G5:G6 G8 G10"/>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0" r:id="rId1"/>
  <headerFooter alignWithMargins="0">
    <oddFooter>&amp;C東京-別記様式6（&amp;P/&amp;N）</oddFooter>
  </headerFooter>
  <rowBreaks count="1" manualBreakCount="1">
    <brk id="13" max="9" man="1"/>
  </rowBreaks>
</worksheet>
</file>

<file path=xl/worksheets/sheet8.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115" zoomScaleSheetLayoutView="115" workbookViewId="0" topLeftCell="A1">
      <selection activeCell="C9" sqref="C9"/>
    </sheetView>
  </sheetViews>
  <sheetFormatPr defaultColWidth="9.00390625" defaultRowHeight="13.5"/>
  <cols>
    <col min="1" max="1" width="7.625" style="27" customWidth="1"/>
    <col min="2" max="2" width="36.125" style="27" bestFit="1" customWidth="1"/>
    <col min="3" max="3" width="26.625" style="27" customWidth="1"/>
    <col min="4" max="4" width="1.875" style="27" customWidth="1"/>
    <col min="5" max="5" width="3.50390625" style="27" customWidth="1"/>
    <col min="6" max="6" width="26.625" style="27" customWidth="1"/>
    <col min="7" max="7" width="1.875" style="27" customWidth="1"/>
    <col min="8" max="8" width="3.50390625" style="27" customWidth="1"/>
    <col min="9" max="9" width="25.875" style="27" customWidth="1"/>
    <col min="10" max="16384" width="9.00390625" style="27" customWidth="1"/>
  </cols>
  <sheetData>
    <row r="1" spans="1:2" ht="24" customHeight="1">
      <c r="A1" s="279" t="s">
        <v>32</v>
      </c>
      <c r="B1" s="279"/>
    </row>
    <row r="2" spans="1:9" ht="24" customHeight="1">
      <c r="A2" s="280" t="s">
        <v>47</v>
      </c>
      <c r="B2" s="280"/>
      <c r="C2" s="280"/>
      <c r="D2" s="280"/>
      <c r="E2" s="280"/>
      <c r="F2" s="280"/>
      <c r="G2" s="280"/>
      <c r="H2" s="280"/>
      <c r="I2" s="280"/>
    </row>
    <row r="3" spans="1:9" ht="24" customHeight="1" thickBot="1">
      <c r="A3" s="281" t="s">
        <v>51</v>
      </c>
      <c r="B3" s="281"/>
      <c r="F3" s="282" t="str">
        <f>'東京・横浜総括表（様式１）'!F3:I3</f>
        <v>（審議対象期間　2022年7月1日～2022年9月30日）</v>
      </c>
      <c r="G3" s="282"/>
      <c r="H3" s="282"/>
      <c r="I3" s="282"/>
    </row>
    <row r="4" spans="1:9" ht="28.5" customHeight="1" thickBot="1">
      <c r="A4" s="283" t="s">
        <v>48</v>
      </c>
      <c r="B4" s="284"/>
      <c r="C4" s="283" t="s">
        <v>49</v>
      </c>
      <c r="D4" s="285"/>
      <c r="E4" s="284"/>
      <c r="F4" s="283" t="s">
        <v>34</v>
      </c>
      <c r="G4" s="285"/>
      <c r="H4" s="284"/>
      <c r="I4" s="25" t="s">
        <v>35</v>
      </c>
    </row>
    <row r="5" spans="1:9" ht="24" customHeight="1">
      <c r="A5" s="299" t="s">
        <v>36</v>
      </c>
      <c r="B5" s="300"/>
      <c r="C5" s="28">
        <f>C7+C8+C9+C10</f>
        <v>11</v>
      </c>
      <c r="D5" s="1"/>
      <c r="E5" s="2" t="s">
        <v>50</v>
      </c>
      <c r="F5" s="28">
        <f>F7+F8+F9+F10</f>
        <v>4</v>
      </c>
      <c r="G5" s="1"/>
      <c r="H5" s="2" t="s">
        <v>50</v>
      </c>
      <c r="I5" s="297"/>
    </row>
    <row r="6" spans="1:9" ht="24" customHeight="1">
      <c r="A6" s="277" t="s">
        <v>37</v>
      </c>
      <c r="B6" s="278"/>
      <c r="C6" s="3"/>
      <c r="D6" s="1"/>
      <c r="E6" s="2"/>
      <c r="F6" s="3"/>
      <c r="G6" s="1"/>
      <c r="H6" s="2"/>
      <c r="I6" s="286"/>
    </row>
    <row r="7" spans="1:9" ht="24" customHeight="1">
      <c r="A7" s="277" t="s">
        <v>38</v>
      </c>
      <c r="B7" s="278"/>
      <c r="C7" s="28">
        <v>3</v>
      </c>
      <c r="D7" s="1"/>
      <c r="E7" s="2" t="s">
        <v>50</v>
      </c>
      <c r="F7" s="28">
        <v>0</v>
      </c>
      <c r="G7" s="1"/>
      <c r="H7" s="2" t="s">
        <v>50</v>
      </c>
      <c r="I7" s="286"/>
    </row>
    <row r="8" spans="1:9" ht="24" customHeight="1">
      <c r="A8" s="277" t="s">
        <v>39</v>
      </c>
      <c r="B8" s="278"/>
      <c r="C8" s="28">
        <v>0</v>
      </c>
      <c r="D8" s="1"/>
      <c r="E8" s="2" t="s">
        <v>50</v>
      </c>
      <c r="F8" s="28">
        <v>0</v>
      </c>
      <c r="G8" s="1"/>
      <c r="H8" s="2" t="s">
        <v>50</v>
      </c>
      <c r="I8" s="286"/>
    </row>
    <row r="9" spans="1:9" ht="24" customHeight="1">
      <c r="A9" s="277" t="s">
        <v>40</v>
      </c>
      <c r="B9" s="278"/>
      <c r="C9" s="28">
        <v>8</v>
      </c>
      <c r="D9" s="1"/>
      <c r="E9" s="2" t="s">
        <v>50</v>
      </c>
      <c r="F9" s="28">
        <v>4</v>
      </c>
      <c r="G9" s="1"/>
      <c r="H9" s="2" t="s">
        <v>50</v>
      </c>
      <c r="I9" s="286"/>
    </row>
    <row r="10" spans="1:9" ht="24" customHeight="1">
      <c r="A10" s="277" t="s">
        <v>41</v>
      </c>
      <c r="B10" s="278"/>
      <c r="C10" s="28">
        <v>0</v>
      </c>
      <c r="D10" s="1"/>
      <c r="E10" s="2" t="s">
        <v>50</v>
      </c>
      <c r="F10" s="28">
        <v>0</v>
      </c>
      <c r="G10" s="1"/>
      <c r="H10" s="2" t="s">
        <v>50</v>
      </c>
      <c r="I10" s="286"/>
    </row>
    <row r="11" spans="1:9" ht="24" customHeight="1" thickBot="1">
      <c r="A11" s="277"/>
      <c r="B11" s="278"/>
      <c r="C11" s="4"/>
      <c r="D11" s="5"/>
      <c r="E11" s="6"/>
      <c r="F11" s="4"/>
      <c r="G11" s="5"/>
      <c r="H11" s="6"/>
      <c r="I11" s="287"/>
    </row>
    <row r="12" spans="1:9" ht="24" customHeight="1">
      <c r="A12" s="286"/>
      <c r="B12" s="26" t="s">
        <v>42</v>
      </c>
      <c r="C12" s="28">
        <f>C14+C15+C16+C17</f>
        <v>4</v>
      </c>
      <c r="D12" s="1"/>
      <c r="E12" s="2" t="s">
        <v>50</v>
      </c>
      <c r="F12" s="288"/>
      <c r="G12" s="289"/>
      <c r="H12" s="290"/>
      <c r="I12" s="297"/>
    </row>
    <row r="13" spans="1:9" ht="24" customHeight="1">
      <c r="A13" s="286"/>
      <c r="B13" s="24" t="s">
        <v>37</v>
      </c>
      <c r="C13" s="3"/>
      <c r="D13" s="1"/>
      <c r="E13" s="2"/>
      <c r="F13" s="291"/>
      <c r="G13" s="292"/>
      <c r="H13" s="293"/>
      <c r="I13" s="286"/>
    </row>
    <row r="14" spans="1:9" ht="24" customHeight="1">
      <c r="A14" s="286"/>
      <c r="B14" s="24" t="s">
        <v>43</v>
      </c>
      <c r="C14" s="28">
        <v>4</v>
      </c>
      <c r="D14" s="1"/>
      <c r="E14" s="2" t="s">
        <v>50</v>
      </c>
      <c r="F14" s="291"/>
      <c r="G14" s="292"/>
      <c r="H14" s="293"/>
      <c r="I14" s="286"/>
    </row>
    <row r="15" spans="1:9" ht="24" customHeight="1">
      <c r="A15" s="286"/>
      <c r="B15" s="24" t="s">
        <v>44</v>
      </c>
      <c r="C15" s="28">
        <v>0</v>
      </c>
      <c r="D15" s="1"/>
      <c r="E15" s="2" t="s">
        <v>50</v>
      </c>
      <c r="F15" s="291"/>
      <c r="G15" s="292"/>
      <c r="H15" s="293"/>
      <c r="I15" s="286"/>
    </row>
    <row r="16" spans="1:9" ht="24" customHeight="1">
      <c r="A16" s="286"/>
      <c r="B16" s="24" t="s">
        <v>45</v>
      </c>
      <c r="C16" s="28">
        <v>0</v>
      </c>
      <c r="D16" s="1"/>
      <c r="E16" s="2" t="s">
        <v>50</v>
      </c>
      <c r="F16" s="291"/>
      <c r="G16" s="292"/>
      <c r="H16" s="293"/>
      <c r="I16" s="286"/>
    </row>
    <row r="17" spans="1:9" ht="24" customHeight="1">
      <c r="A17" s="286"/>
      <c r="B17" s="24" t="s">
        <v>46</v>
      </c>
      <c r="C17" s="28">
        <v>0</v>
      </c>
      <c r="D17" s="1"/>
      <c r="E17" s="2" t="s">
        <v>50</v>
      </c>
      <c r="F17" s="291"/>
      <c r="G17" s="292"/>
      <c r="H17" s="293"/>
      <c r="I17" s="286"/>
    </row>
    <row r="18" spans="1:9" ht="24" customHeight="1">
      <c r="A18" s="286"/>
      <c r="B18" s="7"/>
      <c r="C18" s="8"/>
      <c r="D18" s="1"/>
      <c r="E18" s="2"/>
      <c r="F18" s="291"/>
      <c r="G18" s="292"/>
      <c r="H18" s="293"/>
      <c r="I18" s="286"/>
    </row>
    <row r="19" spans="1:9" ht="24" customHeight="1">
      <c r="A19" s="286"/>
      <c r="B19" s="7"/>
      <c r="C19" s="8"/>
      <c r="D19" s="1"/>
      <c r="E19" s="2"/>
      <c r="F19" s="291"/>
      <c r="G19" s="292"/>
      <c r="H19" s="293"/>
      <c r="I19" s="286"/>
    </row>
    <row r="20" spans="1:9" ht="24" customHeight="1">
      <c r="A20" s="286"/>
      <c r="B20" s="7"/>
      <c r="C20" s="8"/>
      <c r="D20" s="1"/>
      <c r="E20" s="2"/>
      <c r="F20" s="291"/>
      <c r="G20" s="292"/>
      <c r="H20" s="293"/>
      <c r="I20" s="286"/>
    </row>
    <row r="21" spans="1:9" ht="24" customHeight="1" thickBot="1">
      <c r="A21" s="287"/>
      <c r="B21" s="9"/>
      <c r="C21" s="4"/>
      <c r="D21" s="5"/>
      <c r="E21" s="6"/>
      <c r="F21" s="294"/>
      <c r="G21" s="295"/>
      <c r="H21" s="296"/>
      <c r="I21" s="287"/>
    </row>
    <row r="22" spans="1:9" ht="24" customHeight="1">
      <c r="A22" s="298" t="s">
        <v>54</v>
      </c>
      <c r="B22" s="298"/>
      <c r="C22" s="298"/>
      <c r="D22" s="298"/>
      <c r="E22" s="298"/>
      <c r="F22" s="298"/>
      <c r="G22" s="298"/>
      <c r="H22" s="298"/>
      <c r="I22" s="298"/>
    </row>
    <row r="23" ht="12.75">
      <c r="A23" s="29"/>
    </row>
    <row r="24" ht="12.75">
      <c r="A24" s="29"/>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view="pageBreakPreview" zoomScaleSheetLayoutView="100" workbookViewId="0" topLeftCell="A1">
      <selection activeCell="N20" sqref="N20"/>
    </sheetView>
  </sheetViews>
  <sheetFormatPr defaultColWidth="9.00390625" defaultRowHeight="13.5"/>
  <cols>
    <col min="1" max="1" width="23.875" style="11" customWidth="1"/>
    <col min="2" max="2" width="23.75390625" style="35" customWidth="1"/>
    <col min="3" max="3" width="17.375" style="11" customWidth="1"/>
    <col min="4" max="4" width="23.125" style="11" customWidth="1"/>
    <col min="5" max="5" width="18.625" style="11" customWidth="1"/>
    <col min="6" max="6" width="17.375" style="11" customWidth="1"/>
    <col min="7" max="7" width="14.625" style="35" customWidth="1"/>
    <col min="8" max="8" width="14.625" style="11" customWidth="1"/>
    <col min="9" max="10" width="6.50390625" style="11" bestFit="1" customWidth="1"/>
    <col min="11" max="11" width="9.75390625" style="11" customWidth="1"/>
    <col min="12" max="16384" width="9.00390625" style="11" customWidth="1"/>
  </cols>
  <sheetData>
    <row r="1" ht="12.75">
      <c r="A1" s="10" t="s">
        <v>23</v>
      </c>
    </row>
    <row r="2" spans="1:11" ht="12.75">
      <c r="A2" s="280" t="s">
        <v>24</v>
      </c>
      <c r="B2" s="280"/>
      <c r="C2" s="280"/>
      <c r="D2" s="280"/>
      <c r="E2" s="280"/>
      <c r="F2" s="280"/>
      <c r="G2" s="280"/>
      <c r="H2" s="280"/>
      <c r="I2" s="280"/>
      <c r="J2" s="280"/>
      <c r="K2" s="280"/>
    </row>
    <row r="4" spans="1:11" ht="21" customHeight="1">
      <c r="A4" s="10" t="s">
        <v>60</v>
      </c>
      <c r="F4" s="309" t="str">
        <f>'横浜総括表（様式１）'!F3:I3</f>
        <v>（審議対象期間　2022年7月1日～2022年9月30日）</v>
      </c>
      <c r="G4" s="309"/>
      <c r="H4" s="309"/>
      <c r="I4" s="309"/>
      <c r="J4" s="309"/>
      <c r="K4" s="309"/>
    </row>
    <row r="5" spans="1:11" s="12" customFormat="1" ht="47.25" customHeight="1">
      <c r="A5" s="56" t="s">
        <v>25</v>
      </c>
      <c r="B5" s="56" t="s">
        <v>1</v>
      </c>
      <c r="C5" s="56" t="s">
        <v>4</v>
      </c>
      <c r="D5" s="56" t="s">
        <v>6</v>
      </c>
      <c r="E5" s="56" t="s">
        <v>62</v>
      </c>
      <c r="F5" s="56" t="s">
        <v>9</v>
      </c>
      <c r="G5" s="56" t="s">
        <v>7</v>
      </c>
      <c r="H5" s="56" t="s">
        <v>2</v>
      </c>
      <c r="I5" s="56" t="s">
        <v>8</v>
      </c>
      <c r="J5" s="56" t="s">
        <v>55</v>
      </c>
      <c r="K5" s="56" t="s">
        <v>3</v>
      </c>
    </row>
    <row r="6" spans="1:11" s="12" customFormat="1" ht="90" customHeight="1">
      <c r="A6" s="214" t="s">
        <v>71</v>
      </c>
      <c r="B6" s="215" t="s">
        <v>72</v>
      </c>
      <c r="C6" s="216">
        <v>44783</v>
      </c>
      <c r="D6" s="215" t="s">
        <v>73</v>
      </c>
      <c r="E6" s="217">
        <v>4370001003861</v>
      </c>
      <c r="F6" s="218" t="s">
        <v>95</v>
      </c>
      <c r="G6" s="219">
        <v>21389645</v>
      </c>
      <c r="H6" s="219">
        <v>12870000</v>
      </c>
      <c r="I6" s="220">
        <v>0.601</v>
      </c>
      <c r="J6" s="221">
        <v>6</v>
      </c>
      <c r="K6" s="222"/>
    </row>
    <row r="7" spans="1:12" s="30" customFormat="1" ht="61.5" customHeight="1">
      <c r="A7" s="223" t="s">
        <v>79</v>
      </c>
      <c r="B7" s="223" t="s">
        <v>80</v>
      </c>
      <c r="C7" s="224">
        <v>44805</v>
      </c>
      <c r="D7" s="223" t="s">
        <v>85</v>
      </c>
      <c r="E7" s="217">
        <v>7011001028717</v>
      </c>
      <c r="F7" s="225" t="s">
        <v>96</v>
      </c>
      <c r="G7" s="219">
        <v>8277654</v>
      </c>
      <c r="H7" s="219">
        <v>8250000</v>
      </c>
      <c r="I7" s="226" t="s">
        <v>104</v>
      </c>
      <c r="J7" s="227">
        <v>2</v>
      </c>
      <c r="K7" s="223"/>
      <c r="L7" s="12"/>
    </row>
    <row r="8" spans="1:12" s="30" customFormat="1" ht="61.5" customHeight="1">
      <c r="A8" s="223" t="s">
        <v>83</v>
      </c>
      <c r="B8" s="223" t="s">
        <v>84</v>
      </c>
      <c r="C8" s="228">
        <v>44819</v>
      </c>
      <c r="D8" s="229" t="s">
        <v>86</v>
      </c>
      <c r="E8" s="230">
        <v>3370001017672</v>
      </c>
      <c r="F8" s="225" t="s">
        <v>96</v>
      </c>
      <c r="G8" s="219">
        <v>23248237</v>
      </c>
      <c r="H8" s="219">
        <v>9130000</v>
      </c>
      <c r="I8" s="220">
        <v>0.392</v>
      </c>
      <c r="J8" s="227">
        <v>3</v>
      </c>
      <c r="K8" s="223"/>
      <c r="L8" s="12"/>
    </row>
    <row r="9" ht="9.75" customHeight="1"/>
    <row r="10" spans="1:11" ht="12.75">
      <c r="A10" s="301" t="s">
        <v>12</v>
      </c>
      <c r="B10" s="301"/>
      <c r="C10" s="301"/>
      <c r="D10" s="301"/>
      <c r="E10" s="301"/>
      <c r="F10" s="301"/>
      <c r="G10" s="301"/>
      <c r="H10" s="301"/>
      <c r="I10" s="301"/>
      <c r="J10" s="301"/>
      <c r="K10" s="301"/>
    </row>
    <row r="11" spans="1:11" ht="12.75">
      <c r="A11" s="15" t="s">
        <v>11</v>
      </c>
      <c r="B11" s="16"/>
      <c r="C11" s="15"/>
      <c r="D11" s="15"/>
      <c r="E11" s="15"/>
      <c r="F11" s="15"/>
      <c r="G11" s="16"/>
      <c r="H11" s="15"/>
      <c r="I11" s="15"/>
      <c r="J11" s="15"/>
      <c r="K11" s="15"/>
    </row>
  </sheetData>
  <sheetProtection/>
  <mergeCells count="3">
    <mergeCell ref="A2:K2"/>
    <mergeCell ref="A10:K10"/>
    <mergeCell ref="F4:K4"/>
  </mergeCells>
  <conditionalFormatting sqref="E8">
    <cfRule type="expression" priority="1" dxfId="0">
      <formula>BC8="×"</formula>
    </cfRule>
  </conditionalFormatting>
  <dataValidations count="2">
    <dataValidation errorStyle="information" type="date" allowBlank="1" showInputMessage="1" showErrorMessage="1" prompt="平成27年4月1日の形式で入力する。" sqref="C6">
      <formula1>42095</formula1>
      <formula2>42460</formula2>
    </dataValidation>
    <dataValidation type="list" allowBlank="1" showInputMessage="1" imeMode="halfAlpha" sqref="E8">
      <formula1>" ,－"</formula1>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71"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2018-08-15T00:32:55Z</cp:lastPrinted>
  <dcterms:created xsi:type="dcterms:W3CDTF">2005-02-04T02:27:22Z</dcterms:created>
  <dcterms:modified xsi:type="dcterms:W3CDTF">2023-02-01T02:16:08Z</dcterms:modified>
  <cp:category/>
  <cp:version/>
  <cp:contentType/>
  <cp:contentStatus/>
</cp:coreProperties>
</file>