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tabRatio="813"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4（競争入札（物品役務等））'!$A$5:$L$8</definedName>
    <definedName name="_xlnm._FilterDatabase" localSheetId="11" hidden="1">'横浜別記様式 5（随意契約（物品役務等））'!$A$5:$M$12</definedName>
    <definedName name="_xlnm._FilterDatabase" localSheetId="12" hidden="1">'横浜別記様式 6（応札（応募）業者数1者関連）'!$A$4:$J$24</definedName>
    <definedName name="_xlnm._FilterDatabase" localSheetId="4" hidden="1">'東京別記様式 4（競争入札（物品役務等））'!$A$5:$O$28</definedName>
    <definedName name="_xlnm._FilterDatabase" localSheetId="5" hidden="1">'東京別記様式 5（随意契約（物品役務等））'!$A$5:$Q$67</definedName>
    <definedName name="_xlnm._FilterDatabase" localSheetId="6" hidden="1">'東京別記様式 6（応札（応募）業者数1者関連）'!$A$1:$N$76</definedName>
    <definedName name="_xlfn.COUNTIFS" hidden="1">#NAME?</definedName>
    <definedName name="_xlfn.IFERROR"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4（競争入札（物品役務等））'!$A$1:$K$11</definedName>
    <definedName name="_xlnm.Print_Area" localSheetId="11">'横浜別記様式 5（随意契約（物品役務等））'!$A$1:$L$17</definedName>
    <definedName name="_xlnm.Print_Area" localSheetId="12">'横浜別記様式 6（応札（応募）業者数1者関連）'!$A$1:$J$13</definedName>
    <definedName name="_xlnm.Print_Area" localSheetId="2">'東京別記様式 2（競争入札（公共工事））'!$A$1:$K$13</definedName>
    <definedName name="_xlnm.Print_Area" localSheetId="3">'東京別記様式 3（随意契約（公共工事））'!$A$1:$L$14</definedName>
    <definedName name="_xlnm.Print_Area" localSheetId="4">'東京別記様式 4（競争入札（物品役務等））'!$A$1:$K$31</definedName>
    <definedName name="_xlnm.Print_Area" localSheetId="5">'東京別記様式 5（随意契約（物品役務等））'!$A$1:$L$11</definedName>
    <definedName name="_xlnm.Print_Area" localSheetId="6">'東京別記様式 6（応札（応募）業者数1者関連）'!$A$1:$J$18</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<sst xmlns="http://schemas.openxmlformats.org/spreadsheetml/2006/main" count="554" uniqueCount="165">
  <si>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</si>
  <si>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</si>
  <si>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</si>
  <si>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</si>
  <si>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</si>
  <si>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</si>
  <si>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</si>
  <si>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</si>
  <si>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</si>
  <si>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</si>
  <si>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</si>
  <si>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</si>
  <si>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</si>
  <si>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</si>
  <si>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</si>
  <si>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</si>
  <si>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</si>
  <si>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</si>
  <si>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</si>
  <si>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</si>
  <si>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</si>
  <si>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</si>
  <si>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</si>
  <si>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</si>
  <si>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</si>
  <si>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</si>
  <si>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</si>
  <si>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</si>
  <si>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</si>
  <si>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</si>
  <si>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</si>
  <si>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</si>
  <si>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</si>
  <si>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</si>
  <si>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</si>
  <si>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</si>
  <si>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</si>
  <si>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</si>
  <si>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</si>
  <si>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</si>
  <si>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</si>
  <si>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</si>
  <si>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</si>
  <si>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</si>
  <si>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</si>
  <si>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</si>
  <si>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</si>
  <si>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</si>
  <si>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</si>
  <si>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</si>
  <si>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</si>
  <si>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</si>
  <si>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</si>
  <si>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</si>
  <si>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</si>
  <si>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</si>
  <si>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</si>
  <si>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</si>
  <si>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</si>
  <si>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</si>
  <si>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一般競争入札</t>
  </si>
  <si>
    <t>同種の他の契約の予定価格を類推されるおそれがあるため公表しない</t>
  </si>
  <si>
    <t>一般競争入札</t>
  </si>
  <si>
    <t>同種の他の契約の予定価格を類推されるおそれがあるため公表しない</t>
  </si>
  <si>
    <t>-</t>
  </si>
  <si>
    <t>支出負担行為担当官
東京税関総務部長
津田　秀夫
東京都江東区青海２－７－１１</t>
  </si>
  <si>
    <t>支出負担行為担当官
東京税関総務部長
津田　秀夫
東京都江東区青海２－７－１１</t>
  </si>
  <si>
    <t>株式会社エヌ・ティ・ティ・データ
東京都江東区豊洲３－３－３　</t>
  </si>
  <si>
    <t>支出負担行為担当官
東京税関総務部長
津田　秀夫
東京都江東区青海２－７－１１
ほか７官署</t>
  </si>
  <si>
    <t>支出負担行為担当官
東京税関総務部長
津田　秀夫
東京都江東区青海２－７－１１</t>
  </si>
  <si>
    <t>株式会社ＩＨＩ検査計測
東京都品川区南大井６－２５－３</t>
  </si>
  <si>
    <t>分任支出負担行為担当官
東京税関成田税関支署長
馬場　義郎
千葉県成田市古込字古込１－１</t>
  </si>
  <si>
    <t>株式会社クマヒラ
東京都中央区日本橋本町１－１０－３</t>
  </si>
  <si>
    <t>（審議対象期間　2022年1月1日～2022年3月31日）</t>
  </si>
  <si>
    <t>事前教示制度にかかる機能追加等に伴う第4次通関情報総合判定システム（第4次CIS）のプログラム変更等　一式</t>
  </si>
  <si>
    <t>窒素定量装置の更新　一式</t>
  </si>
  <si>
    <t>成田空港における動線調査　
一式</t>
  </si>
  <si>
    <t>株式会社チヨダサイエンス
東京都千代田区鍛冶町１－８－６</t>
  </si>
  <si>
    <t>日興電気通信株式会社
東京都品川区大崎３－６－１７</t>
  </si>
  <si>
    <t>埠頭監視カメラシステムの賃貸借
令和4年2月1日～令和5年1月31日</t>
  </si>
  <si>
    <t>ＮＥＣネクサソリューションズ株式会社
東京都港区三田１－４－２８
芙蓉総合リース株式会社
東京都千代田区麹町５－１－１</t>
  </si>
  <si>
    <t>7010401022924
3010001028689</t>
  </si>
  <si>
    <t>公募を実施した結果、業務履行可能な者が1者しかなく競争を許さないことから会計法第29条の3第4項に該当するため。</t>
  </si>
  <si>
    <t>図書「関税率表解説追録43号」ほかの購入
関税率表解説追録43号　1,947冊ほか1品目</t>
  </si>
  <si>
    <t>支出負担行為担当官
東京税関総務部長
津田　秀夫
東京都江東区青海２－７－１１
ほか１官署</t>
  </si>
  <si>
    <t>東京港湾合同庁舎大会議室ＯＡ設備更新　一式</t>
  </si>
  <si>
    <t>成田空港における監視カメラに係る実証実験　一式</t>
  </si>
  <si>
    <t>株式会社かんぽう
大阪府大阪市西区江戸堀１－２－１４</t>
  </si>
  <si>
    <t>広友物産株式会社
東京都港区赤坂１－４－１７</t>
  </si>
  <si>
    <t>日本アクア開発株式会社
東京都品川区南品川１－７－１７</t>
  </si>
  <si>
    <t>通関事務総合データ通信システムにおけるテレワーク環境拡充に係るサーバー基盤等
令和4年6月13日～令和7年3月31日</t>
  </si>
  <si>
    <t>麻薬探知犬の購入　6頭</t>
  </si>
  <si>
    <t>空港内統一IDカード発行端末等の調達及び更新作業　一式</t>
  </si>
  <si>
    <t>エヌ・ティ・ティ・コミュニケーションズ株式会社
東京都千代田区大手町２－３－１
東京センチュリー株式会社
東京都千代田区神田練塀町３</t>
  </si>
  <si>
    <t>7010001064648
6010401015821</t>
  </si>
  <si>
    <t>AUSTRALIAN　GOVERNMENT　DEPARTMENT　OF　HOME　AFFAIRS
PO　BOX　２５　BELCONNEN　ACT　２６１６　AUSTRALIA</t>
  </si>
  <si>
    <t>－</t>
  </si>
  <si>
    <t>日本電気株式会社
東京都港区芝５－７－１</t>
  </si>
  <si>
    <t>一般競争入札において、再度の入札を実施しても落札者となるべき者がいないことから、会計法第29条の3第5項及び予決令第99条の2に該当するため</t>
  </si>
  <si>
    <t>平成26年6月に取り交わされた『税関探知犬の手配に関する協力についての日本国税関とオーストラリア国税関・国境保護庁との了解覚書』に基づいた調達のため、会計法第２９条の３第４項に該当する。</t>
  </si>
  <si>
    <t>不調</t>
  </si>
  <si>
    <t>ゼロワットパワー株式会社
千葉県柏市若柴１７８－４　柏の葉キャンパスKOIL</t>
  </si>
  <si>
    <t>他官署で調達手続きを実施のため</t>
  </si>
  <si>
    <t>基本料金
＠1,561.34円
ほか</t>
  </si>
  <si>
    <t>図書「実行関税率表2022年度版」の購入　3,148冊</t>
  </si>
  <si>
    <t>令和3年度（補正予算）　不正薬物・爆発物探知装置等の調達　14式</t>
  </si>
  <si>
    <t>令和3年度（補正予算）　携帯型空間オフセットラマン分光計の調達　10式</t>
  </si>
  <si>
    <t>令和3年度（補正予算）液体検査装置の調達　6式</t>
  </si>
  <si>
    <t>令和3年度（補正予算）　携帯型ラマン分光計の調達　1式</t>
  </si>
  <si>
    <t>令和3年度（補正予算）放射性物質検知装置の調達　三式</t>
  </si>
  <si>
    <t>令和3年度（補正予算）出力固定式Ｘ線貨物検査装置の調達　9式</t>
  </si>
  <si>
    <t>令和3年度（補正予算）出力可変式Ｘ線貨物検査装置の調達　7式</t>
  </si>
  <si>
    <t>令和3年度（補正予算）低出力Ｘ線検査装置の調達の調達　5式</t>
  </si>
  <si>
    <t>令和3年度（補正予算）可搬式爆発物・薬物検知装置の調達　16式</t>
  </si>
  <si>
    <t>携帯情報端末及び当該端末利用サービスに係る調達　一式</t>
  </si>
  <si>
    <t>株式会社三省堂書店
東京都千代田区神田神保町１－１</t>
  </si>
  <si>
    <t>株式会社日立ハイテクソリューションズ
東京都港区虎ノ門１－１７－１</t>
  </si>
  <si>
    <t>ジヤパンマシナリー株式会社
東京都中央区銀座８－５－６</t>
  </si>
  <si>
    <t>株式会社リガク
東京都昭島市松原町３－９－１２</t>
  </si>
  <si>
    <t>ポニー工業株式会社
大阪府大阪市中央区南船場３－３－２７</t>
  </si>
  <si>
    <t>株式会社イシダ
京都府京都市左京区聖護院山王町４４</t>
  </si>
  <si>
    <t>株式会社エス・ティ・ジャパン
東京都中央区日本橋蛎殻町１－１４－１０</t>
  </si>
  <si>
    <t>ＮＥＣネクサソリューションズ株式会社
東京都港区三田１－４－２８
ＫＤＤＩ株式会社
東京都新宿区西新宿２－３－２</t>
  </si>
  <si>
    <t>7010401022924
9011101031552</t>
  </si>
  <si>
    <t>一般的な参加要件以外は指定していない</t>
  </si>
  <si>
    <t xml:space="preserve">公的な資格や認証等の取得  
① 設計・構築業務の実施部門が、品質マネジメントシステムであるISO 9001:2015認証を取得していること。又はISO 9001:2015に準拠した品質マネジメントシステムを運用していること。
② 設計・構築業務の実施部門が、情報セキュリティマネジメントシステム（Information Security Management System：ISMS）適合性評価制度における認証(ISO/IEC 27001等)を取得していること。又はこれと同等の情報セキュリティ管理システムを確立していることを明確にすること。
受注実績
利用者数が、本調達と同等規模以上のネットワークシステムの設計・構築業務及び運用業務を実施した経験を複数有していること。なお、第三者から委託され、若しくは下請けされたものである場合は、ここでいう実績には含まれない。
</t>
  </si>
  <si>
    <t xml:space="preserve">公的な資格や認証等の取得
応札希望者は、以下に示す公的な資格や認証等の取得に係る要件を全て満たしていること。
(1)  設計・構築業務の実施部門が、品質マネジメントシステムであるISO 9001:2015認証を取得している、若しくはISO 9001:2015に準拠した品質マネジメントシステムを運用している、又はこれと同等以上の管理、運用がなされていることを証明すること。
(2) 設計・構築業務の実施部門が、情報セキュリティマネジメントシステム（Information Security Management System：ISMS）適合性評価制度における認証（ISO/IEC 27001）を取得している、又はこれと同等の情報セキュリティ管理システムを確立していることを明確にすること。
(3) 情報システムの運用実施可能な部門が、情報セキュリティマネジメントシステム（Information Security Management System：ISMS）適合性評価制度における認証（ISO/IEC 27017）を取得している、又はこれと同等の情報セキュリティ管理システムを確立していることを明確にすること。
(4) 情報システムの運用実施可能な部門が、政府情報システムのためのセキュリティ評価制度（Information system Security Management and Assessment Program：ISMAP）の認証を取得している、又は同等以上の管理、運用がなされていることを証明すること。
なお、ISMAPについては、制度運用開始から間もないため今後取得を予定している場合については、取得予定について資料を提供することにより同等以上の管理、運用がなされているとみなすこととする。
受注実績
利用者数が、本調達と同等規模以上のネットワークシステムの設計・構築業務及び運用業務を実施した経験を複数有していること。なお、第三者から委託され、若しくは下請けされたものである場合は、ここでいう実績には含まれない。
</t>
  </si>
  <si>
    <t>応札予定機種について、財務省関税中央分析所が行う実機テストを受検し、東京税関が指定する物質を適切に検知できることの確認を受けること。</t>
  </si>
  <si>
    <t>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</si>
  <si>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一般的な参加要件以外は指定していない</t>
  </si>
  <si>
    <t>携帯情報端末及び当該端末利用サービスに係る調達　一式</t>
  </si>
  <si>
    <r>
      <t>九段第3合同庁舎・千代田区役所本庁舎で使用する電気　9,591,000kWh
令和4年3月1日～令和</t>
    </r>
    <r>
      <rPr>
        <sz val="11"/>
        <rFont val="ＭＳ Ｐゴシック"/>
        <family val="3"/>
      </rPr>
      <t>5</t>
    </r>
    <r>
      <rPr>
        <sz val="11"/>
        <rFont val="ＭＳ Ｐゴシック"/>
        <family val="3"/>
      </rPr>
      <t>年2月28日</t>
    </r>
  </si>
  <si>
    <t>（部局名：横浜税関）</t>
  </si>
  <si>
    <t>（部局名：横浜税関）</t>
  </si>
  <si>
    <t>情報分析ソフトウェアのバージョンアップグレードの調達
情報分析ソフトウェアのバージョンアップの製品4式</t>
  </si>
  <si>
    <t>支出負担行為担当官
横浜税関総務部長
佐藤　千里
神奈川県横浜市中区海岸通１－１</t>
  </si>
  <si>
    <t>株式会社コア
東京都世田谷区三軒茶屋１－２２－３</t>
  </si>
  <si>
    <t>一般競争入札</t>
  </si>
  <si>
    <t>人事院規則に係る分析装置等及び検糖計の点検等請負契約
一式</t>
  </si>
  <si>
    <t>株式会社江田商会
神奈川県横浜市港北区新羽町２８４</t>
  </si>
  <si>
    <t>ライフジャケット等の購入
ライフジャケット149着ほか1品目</t>
  </si>
  <si>
    <t>株式会社マルハチ
神奈川県横浜市鶴見区鶴見中央４－２－１４</t>
  </si>
  <si>
    <t>不正薬物・爆発物探知装置（TDS）の点検・校正等に係る請負契約
一式</t>
  </si>
  <si>
    <t>支出負担行為担当官
横浜税関総務部長
佐藤　千里
神奈川県横浜市中区海岸通１－１</t>
  </si>
  <si>
    <t>株式会社日立ハイテクソリューションズ
東京都港区虎ノ門１－１７－１</t>
  </si>
  <si>
    <t>公募を実施した結果、業務履行可能な者が1者しかなく競争を許さないことから会計法第29条の3第4項に該当するため。</t>
  </si>
  <si>
    <t>4,900,500
＠15,620円ほか</t>
  </si>
  <si>
    <t>埠頭監視カメラシステム2式（川崎港・鹿島港）の賃貸借(再リース）
令和4年2月1日～令和5年1月31日</t>
  </si>
  <si>
    <t>NECネクサソリューションズ株式会社
東京都港区三田１－４－２８
株式会社JECC
東京都千代田区丸の内３－４－１</t>
  </si>
  <si>
    <t>7010401022924
2010001033475</t>
  </si>
  <si>
    <t>埠頭監視カメラシステム2式（仙台塩釜港・石巻港）の賃貸借(再リース）
令和4年2月1日～令和5年1月31日</t>
  </si>
  <si>
    <t>大黒C－４ターミナルにおける埠頭監視カメラの電源切替作業等請負契約
一式</t>
  </si>
  <si>
    <t>NECネクサソリューションズ株式会社
東京都港区三田１－４－２８</t>
  </si>
  <si>
    <t>横浜港埠頭監視カメラシステム賃貸借契約(再リース）
令和4年2月1日～令和5年1月31日</t>
  </si>
  <si>
    <t>千葉港埠頭監視カメラシステムに係る画像補正装置等の修理に係る請負契約
一式</t>
  </si>
  <si>
    <t>出力可変式X線貨物検査装置（横浜税関コンテナ検査センター）の修理に係る請負契約
一式</t>
  </si>
  <si>
    <t>株式会社IHI検査計測
東京都品川区南大井６－２５－３</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</si>
  <si>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</si>
  <si>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</si>
  <si>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</si>
  <si>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一般競争入札</t>
  </si>
  <si>
    <t>・一般的な参加要件以外は指定していない</t>
  </si>
  <si>
    <t>・一般的な参加要件以外は指定していない</t>
  </si>
  <si>
    <t>・過去に埠頭監視カメラの保守を行った実績</t>
  </si>
  <si>
    <t>・過去にＸ線貨物検査装置の保守を行った実績</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</si>
</sst>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12"/>
      <name val="ＭＳ Ｐゴシック"/>
      <family val="3"/>
    </font>
    <font>
      <sz val="8"/>
      <color indexed="10"/>
      <name val="ＭＳ Ｐゴシック"/>
      <family val="3"/>
    </font>
    <font>
      <sz val="13"/>
      <name val="ＭＳ Ｐゴシック"/>
      <family val="3"/>
    </font>
    <font>
      <sz val="8"/>
      <name val="ＭＳ 明朝"/>
      <family val="1"/>
    </font>
    <font>
      <sz val="8"/>
      <color indexed="8"/>
      <name val="ＭＳ 明朝"/>
      <family val="1"/>
    </font>
    <font>
      <sz val="8"/>
      <color indexed="8"/>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13"/>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39">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vertical="center"/>
    </xf>
    <xf numFmtId="0" fontId="52" fillId="0" borderId="0" xfId="0" applyFont="1" applyFill="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3"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187" fontId="50" fillId="0" borderId="0" xfId="0" applyNumberFormat="1" applyFont="1" applyAlignment="1">
      <alignment horizontal="center" vertical="center"/>
    </xf>
    <xf numFmtId="0" fontId="52" fillId="0" borderId="0" xfId="63" applyFont="1" applyFill="1" applyBorder="1" applyAlignment="1">
      <alignment vertical="center" wrapText="1"/>
      <protection/>
    </xf>
    <xf numFmtId="58" fontId="52" fillId="0" borderId="0" xfId="63"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50" fillId="0" borderId="0" xfId="0" applyFont="1" applyAlignment="1">
      <alignment horizontal="center" vertical="center"/>
    </xf>
    <xf numFmtId="0" fontId="51" fillId="6" borderId="15" xfId="0" applyFont="1" applyFill="1" applyBorder="1" applyAlignment="1">
      <alignment horizontal="center" vertical="center" wrapText="1"/>
    </xf>
    <xf numFmtId="187" fontId="51" fillId="6" borderId="15" xfId="0" applyNumberFormat="1" applyFont="1" applyFill="1" applyBorder="1" applyAlignment="1">
      <alignment horizontal="center" vertical="center" wrapText="1"/>
    </xf>
    <xf numFmtId="38" fontId="54" fillId="6" borderId="15" xfId="49" applyFont="1" applyFill="1" applyBorder="1" applyAlignment="1">
      <alignment horizontal="center" vertical="center" wrapText="1"/>
    </xf>
    <xf numFmtId="0" fontId="51" fillId="6" borderId="15"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58" fontId="50" fillId="0" borderId="15" xfId="63"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5" xfId="0" applyFont="1" applyFill="1" applyBorder="1" applyAlignment="1">
      <alignment horizontal="left" vertical="center" wrapText="1"/>
    </xf>
    <xf numFmtId="187" fontId="50" fillId="0" borderId="17" xfId="63" applyNumberFormat="1" applyFont="1" applyFill="1" applyBorder="1" applyAlignment="1">
      <alignment horizontal="center" vertical="center" wrapText="1"/>
      <protection/>
    </xf>
    <xf numFmtId="183" fontId="50" fillId="0" borderId="15" xfId="64" applyNumberFormat="1" applyFont="1" applyFill="1" applyBorder="1" applyAlignment="1">
      <alignment horizontal="center" vertical="center" wrapText="1"/>
      <protection/>
    </xf>
    <xf numFmtId="0" fontId="33" fillId="0" borderId="15" xfId="0" applyFont="1" applyFill="1" applyBorder="1" applyAlignment="1">
      <alignment vertical="center" wrapText="1"/>
    </xf>
    <xf numFmtId="187" fontId="50" fillId="0" borderId="16" xfId="0" applyNumberFormat="1" applyFont="1" applyFill="1" applyBorder="1" applyAlignment="1">
      <alignment horizontal="center" vertical="center" wrapText="1"/>
    </xf>
    <xf numFmtId="0" fontId="50" fillId="0" borderId="18" xfId="64" applyNumberFormat="1" applyFont="1" applyFill="1" applyBorder="1" applyAlignment="1">
      <alignment vertical="center" wrapText="1"/>
      <protection/>
    </xf>
    <xf numFmtId="193" fontId="33" fillId="0" borderId="15" xfId="49" applyNumberFormat="1" applyFont="1" applyFill="1" applyBorder="1" applyAlignment="1">
      <alignment horizontal="center" vertical="center" wrapText="1"/>
    </xf>
    <xf numFmtId="193" fontId="33"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Fill="1" applyAlignment="1">
      <alignment horizontal="center" vertical="center" wrapText="1"/>
    </xf>
    <xf numFmtId="0" fontId="50" fillId="0" borderId="15" xfId="63" applyFont="1" applyFill="1" applyBorder="1" applyAlignment="1">
      <alignment horizontal="center" vertical="center" wrapText="1"/>
      <protection/>
    </xf>
    <xf numFmtId="58" fontId="50" fillId="0" borderId="16" xfId="0" applyNumberFormat="1" applyFont="1" applyFill="1" applyBorder="1" applyAlignment="1">
      <alignment horizontal="center" vertical="center" wrapText="1"/>
    </xf>
    <xf numFmtId="0" fontId="55" fillId="0" borderId="0" xfId="0" applyFont="1" applyFill="1" applyAlignment="1">
      <alignment horizontal="center" vertical="center" wrapText="1"/>
    </xf>
    <xf numFmtId="187" fontId="50"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187" fontId="4" fillId="0" borderId="0" xfId="64" applyNumberFormat="1" applyFont="1" applyFill="1" applyBorder="1" applyAlignment="1">
      <alignment horizontal="center" vertical="center" wrapText="1" shrinkToFit="1"/>
      <protection/>
    </xf>
    <xf numFmtId="0" fontId="50" fillId="0" borderId="0" xfId="63" applyFont="1" applyFill="1" applyAlignment="1">
      <alignment horizontal="center" vertical="center" wrapText="1"/>
      <protection/>
    </xf>
    <xf numFmtId="0" fontId="50" fillId="0" borderId="0" xfId="63" applyFont="1" applyFill="1" applyAlignment="1">
      <alignment vertical="center" wrapText="1"/>
      <protection/>
    </xf>
    <xf numFmtId="0" fontId="55" fillId="0" borderId="0" xfId="0" applyFont="1" applyAlignment="1">
      <alignment vertical="center"/>
    </xf>
    <xf numFmtId="205" fontId="50" fillId="0" borderId="16" xfId="49" applyNumberFormat="1" applyFont="1" applyFill="1" applyBorder="1" applyAlignment="1">
      <alignment horizontal="center" vertical="center" wrapText="1" shrinkToFit="1"/>
    </xf>
    <xf numFmtId="184" fontId="50" fillId="0" borderId="16" xfId="49" applyNumberFormat="1" applyFont="1" applyFill="1" applyBorder="1" applyAlignment="1">
      <alignment horizontal="center" vertical="center" wrapText="1" shrinkToFit="1"/>
    </xf>
    <xf numFmtId="0" fontId="51" fillId="0" borderId="0" xfId="0" applyFont="1" applyFill="1" applyAlignment="1">
      <alignment horizontal="center" vertical="center" wrapText="1"/>
    </xf>
    <xf numFmtId="0" fontId="4" fillId="0" borderId="0" xfId="64" applyNumberFormat="1" applyFont="1" applyFill="1" applyBorder="1" applyAlignment="1">
      <alignment horizontal="left" vertical="center" wrapText="1"/>
      <protection/>
    </xf>
    <xf numFmtId="0" fontId="52" fillId="0" borderId="15" xfId="63" applyFont="1" applyFill="1" applyBorder="1" applyAlignment="1">
      <alignment horizontal="center" vertical="center" wrapText="1"/>
      <protection/>
    </xf>
    <xf numFmtId="0" fontId="50" fillId="6" borderId="15" xfId="0" applyFont="1" applyFill="1" applyBorder="1" applyAlignment="1">
      <alignment horizontal="center" vertical="center" wrapText="1"/>
    </xf>
    <xf numFmtId="184" fontId="55" fillId="0" borderId="0" xfId="0" applyNumberFormat="1"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left" vertical="center" wrapText="1"/>
    </xf>
    <xf numFmtId="188" fontId="0" fillId="0" borderId="15" xfId="64" applyNumberFormat="1" applyFont="1" applyFill="1" applyBorder="1" applyAlignment="1">
      <alignment horizontal="center" vertical="center" wrapText="1"/>
      <protection/>
    </xf>
    <xf numFmtId="184" fontId="50" fillId="33" borderId="15"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187" fontId="53" fillId="0" borderId="0" xfId="0" applyNumberFormat="1" applyFont="1" applyFill="1" applyAlignment="1">
      <alignment horizontal="center" vertical="center" wrapText="1"/>
    </xf>
    <xf numFmtId="184" fontId="53" fillId="0" borderId="0" xfId="0" applyNumberFormat="1" applyFont="1" applyFill="1" applyAlignment="1">
      <alignment horizontal="center" vertical="center" wrapText="1"/>
    </xf>
    <xf numFmtId="184" fontId="50" fillId="0" borderId="0" xfId="63" applyNumberFormat="1" applyFont="1" applyFill="1" applyAlignment="1">
      <alignment horizontal="center" vertical="center" wrapText="1"/>
      <protection/>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50" fillId="0" borderId="0" xfId="0" applyFont="1" applyAlignment="1">
      <alignment horizontal="center" vertical="center"/>
    </xf>
    <xf numFmtId="205" fontId="0" fillId="0" borderId="15" xfId="49" applyNumberFormat="1" applyFont="1" applyFill="1" applyBorder="1" applyAlignment="1" quotePrefix="1">
      <alignment horizontal="center" vertical="center"/>
    </xf>
    <xf numFmtId="0" fontId="33" fillId="0" borderId="16" xfId="0" applyFont="1" applyBorder="1" applyAlignment="1">
      <alignment vertical="center" wrapText="1"/>
    </xf>
    <xf numFmtId="189" fontId="33" fillId="0" borderId="16" xfId="0" applyNumberFormat="1" applyFont="1" applyBorder="1" applyAlignment="1">
      <alignment horizontal="center" vertical="center"/>
    </xf>
    <xf numFmtId="58" fontId="33" fillId="0" borderId="16" xfId="0" applyNumberFormat="1" applyFont="1" applyBorder="1" applyAlignment="1">
      <alignment horizontal="center" vertical="center" wrapText="1"/>
    </xf>
    <xf numFmtId="190" fontId="50" fillId="0" borderId="0" xfId="0" applyNumberFormat="1" applyFont="1" applyFill="1" applyBorder="1" applyAlignment="1">
      <alignment horizontal="left" vertical="center" wrapText="1"/>
    </xf>
    <xf numFmtId="205" fontId="50" fillId="0" borderId="15" xfId="49" applyNumberFormat="1" applyFont="1" applyFill="1" applyBorder="1" applyAlignment="1">
      <alignment horizontal="center" vertical="center" wrapText="1" shrinkToFit="1"/>
    </xf>
    <xf numFmtId="189" fontId="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3" fontId="33" fillId="0" borderId="16" xfId="0" applyNumberFormat="1" applyFont="1" applyBorder="1" applyAlignment="1">
      <alignment horizontal="center" vertical="center" wrapText="1"/>
    </xf>
    <xf numFmtId="0" fontId="41" fillId="34" borderId="0" xfId="63" applyFont="1" applyFill="1" applyAlignment="1">
      <alignment vertical="center" wrapText="1"/>
      <protection/>
    </xf>
    <xf numFmtId="0" fontId="56" fillId="34" borderId="0" xfId="63" applyFont="1" applyFill="1" applyAlignment="1">
      <alignment vertical="center" wrapText="1"/>
      <protection/>
    </xf>
    <xf numFmtId="0" fontId="50" fillId="33" borderId="16" xfId="0" applyFont="1" applyFill="1" applyBorder="1" applyAlignment="1">
      <alignment vertical="center" wrapText="1"/>
    </xf>
    <xf numFmtId="188" fontId="0" fillId="33" borderId="15" xfId="64" applyNumberFormat="1" applyFont="1" applyFill="1" applyBorder="1" applyAlignment="1">
      <alignment horizontal="center" vertical="center" wrapText="1"/>
      <protection/>
    </xf>
    <xf numFmtId="0" fontId="50" fillId="33" borderId="15" xfId="0" applyFont="1" applyFill="1" applyBorder="1" applyAlignment="1">
      <alignment vertical="center" wrapText="1"/>
    </xf>
    <xf numFmtId="193" fontId="50" fillId="33" borderId="16" xfId="49" applyNumberFormat="1" applyFont="1" applyFill="1" applyBorder="1" applyAlignment="1">
      <alignment horizontal="center" vertical="center" wrapText="1"/>
    </xf>
    <xf numFmtId="0" fontId="50" fillId="33" borderId="15" xfId="63" applyFont="1" applyFill="1" applyBorder="1" applyAlignment="1">
      <alignment horizontal="center" vertical="center" wrapText="1"/>
      <protection/>
    </xf>
    <xf numFmtId="0" fontId="52" fillId="33" borderId="15" xfId="63" applyFont="1" applyFill="1" applyBorder="1" applyAlignment="1">
      <alignment horizontal="center" vertical="center" wrapText="1"/>
      <protection/>
    </xf>
    <xf numFmtId="0" fontId="50" fillId="33" borderId="18" xfId="64" applyNumberFormat="1" applyFont="1" applyFill="1" applyBorder="1" applyAlignment="1">
      <alignment horizontal="left" vertical="center" wrapText="1"/>
      <protection/>
    </xf>
    <xf numFmtId="0" fontId="50" fillId="34" borderId="0" xfId="63" applyFont="1" applyFill="1" applyAlignment="1">
      <alignment horizontal="center" vertical="center" wrapText="1"/>
      <protection/>
    </xf>
    <xf numFmtId="184" fontId="50" fillId="34" borderId="0" xfId="49" applyNumberFormat="1" applyFont="1" applyFill="1" applyBorder="1" applyAlignment="1">
      <alignment horizontal="center" vertical="center" wrapText="1"/>
    </xf>
    <xf numFmtId="187" fontId="4" fillId="34" borderId="0" xfId="64" applyNumberFormat="1" applyFont="1" applyFill="1" applyBorder="1" applyAlignment="1">
      <alignment horizontal="center" vertical="center" wrapText="1" shrinkToFit="1"/>
      <protection/>
    </xf>
    <xf numFmtId="0" fontId="56" fillId="34" borderId="0" xfId="0" applyFont="1" applyFill="1" applyAlignment="1">
      <alignment horizontal="center" vertical="center" wrapText="1"/>
    </xf>
    <xf numFmtId="183" fontId="50" fillId="33" borderId="15" xfId="64" applyNumberFormat="1" applyFont="1" applyFill="1" applyBorder="1" applyAlignment="1">
      <alignment horizontal="center" vertical="center" wrapText="1"/>
      <protection/>
    </xf>
    <xf numFmtId="0" fontId="50" fillId="33" borderId="16" xfId="0" applyFont="1" applyFill="1" applyBorder="1" applyAlignment="1">
      <alignment horizontal="center" vertical="center" wrapText="1"/>
    </xf>
    <xf numFmtId="193" fontId="50" fillId="33" borderId="15" xfId="49" applyNumberFormat="1" applyFont="1" applyFill="1" applyBorder="1" applyAlignment="1">
      <alignment horizontal="center" vertical="center" wrapText="1"/>
    </xf>
    <xf numFmtId="0" fontId="50" fillId="0" borderId="0" xfId="0" applyFont="1" applyAlignment="1">
      <alignment horizontal="center" vertical="center"/>
    </xf>
    <xf numFmtId="0" fontId="53" fillId="0" borderId="0" xfId="0" applyFont="1" applyFill="1" applyAlignment="1">
      <alignment horizontal="center" vertical="center"/>
    </xf>
    <xf numFmtId="0" fontId="0" fillId="35" borderId="19" xfId="0" applyNumberFormat="1" applyFont="1" applyFill="1" applyBorder="1" applyAlignment="1">
      <alignment horizontal="center" vertical="center" wrapText="1" shrinkToFit="1"/>
    </xf>
    <xf numFmtId="189" fontId="50" fillId="33" borderId="15" xfId="64" applyNumberFormat="1" applyFont="1" applyFill="1" applyBorder="1" applyAlignment="1">
      <alignment horizontal="center" vertical="center" wrapText="1"/>
      <protection/>
    </xf>
    <xf numFmtId="189" fontId="50" fillId="0" borderId="16" xfId="0" applyNumberFormat="1" applyFont="1" applyFill="1" applyBorder="1" applyAlignment="1">
      <alignment horizontal="center" vertical="center" wrapText="1"/>
    </xf>
    <xf numFmtId="0" fontId="50" fillId="34" borderId="0" xfId="63" applyFont="1" applyFill="1" applyAlignment="1">
      <alignment vertical="center" wrapText="1"/>
      <protection/>
    </xf>
    <xf numFmtId="188" fontId="50" fillId="0" borderId="15" xfId="0" applyNumberFormat="1" applyFont="1" applyFill="1" applyBorder="1" applyAlignment="1">
      <alignment horizontal="center" vertical="center" wrapText="1"/>
    </xf>
    <xf numFmtId="14" fontId="50" fillId="0" borderId="16" xfId="0" applyNumberFormat="1" applyFont="1" applyFill="1" applyBorder="1" applyAlignment="1">
      <alignment horizontal="left" vertical="center" wrapText="1"/>
    </xf>
    <xf numFmtId="0" fontId="4" fillId="34" borderId="0" xfId="64" applyNumberFormat="1" applyFont="1" applyFill="1" applyBorder="1" applyAlignment="1">
      <alignment horizontal="left" vertical="center" wrapText="1"/>
      <protection/>
    </xf>
    <xf numFmtId="0" fontId="33" fillId="0" borderId="15" xfId="0" applyFont="1" applyBorder="1" applyAlignment="1">
      <alignment vertical="center" wrapText="1"/>
    </xf>
    <xf numFmtId="58" fontId="33" fillId="0" borderId="15" xfId="0" applyNumberFormat="1" applyFont="1" applyBorder="1" applyAlignment="1">
      <alignment horizontal="center" vertical="center" wrapText="1"/>
    </xf>
    <xf numFmtId="189" fontId="33" fillId="0" borderId="15" xfId="0" applyNumberFormat="1" applyFont="1" applyBorder="1" applyAlignment="1">
      <alignment horizontal="center" vertical="center"/>
    </xf>
    <xf numFmtId="3" fontId="33" fillId="0" borderId="15" xfId="0" applyNumberFormat="1" applyFont="1" applyBorder="1" applyAlignment="1">
      <alignment horizontal="center" vertical="center" wrapText="1"/>
    </xf>
    <xf numFmtId="187" fontId="50" fillId="0" borderId="15" xfId="63" applyNumberFormat="1" applyFont="1" applyFill="1" applyBorder="1" applyAlignment="1">
      <alignment horizontal="center" vertical="center" wrapText="1"/>
      <protection/>
    </xf>
    <xf numFmtId="190" fontId="53" fillId="0" borderId="0" xfId="0" applyNumberFormat="1" applyFont="1" applyFill="1" applyAlignment="1">
      <alignment horizontal="center" vertical="center" wrapText="1"/>
    </xf>
    <xf numFmtId="190" fontId="50" fillId="33" borderId="15" xfId="0" applyNumberFormat="1" applyFont="1" applyFill="1" applyBorder="1" applyAlignment="1" quotePrefix="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0" fontId="50" fillId="0" borderId="0" xfId="0" applyFont="1" applyFill="1" applyAlignment="1">
      <alignment horizontal="center" vertical="center"/>
    </xf>
    <xf numFmtId="0" fontId="0" fillId="34" borderId="19"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shrinkToFit="1"/>
    </xf>
    <xf numFmtId="187" fontId="50" fillId="34" borderId="0"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190" fontId="50" fillId="0" borderId="15"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33" borderId="15" xfId="0" applyFont="1" applyFill="1" applyBorder="1" applyAlignment="1">
      <alignment horizontal="center" vertical="center" wrapText="1"/>
    </xf>
    <xf numFmtId="184" fontId="50" fillId="33" borderId="15" xfId="0" applyNumberFormat="1" applyFont="1" applyFill="1" applyBorder="1" applyAlignment="1">
      <alignment horizontal="center" vertical="center" wrapText="1"/>
    </xf>
    <xf numFmtId="187" fontId="50" fillId="33" borderId="15" xfId="0" applyNumberFormat="1" applyFont="1" applyFill="1" applyBorder="1" applyAlignment="1">
      <alignment horizontal="center" vertical="center" wrapText="1"/>
    </xf>
    <xf numFmtId="0" fontId="50" fillId="33" borderId="15" xfId="0" applyFont="1" applyFill="1" applyBorder="1" applyAlignment="1">
      <alignment vertical="center" wrapText="1"/>
    </xf>
    <xf numFmtId="183" fontId="50" fillId="33" borderId="15" xfId="64" applyNumberFormat="1" applyFont="1" applyFill="1" applyBorder="1" applyAlignment="1">
      <alignment horizontal="center" vertical="center" wrapText="1"/>
      <protection/>
    </xf>
    <xf numFmtId="0" fontId="50" fillId="33" borderId="16" xfId="0" applyFont="1" applyFill="1" applyBorder="1" applyAlignment="1">
      <alignment horizontal="center" vertical="center" wrapText="1"/>
    </xf>
    <xf numFmtId="193" fontId="50" fillId="33" borderId="15" xfId="49" applyNumberFormat="1" applyFont="1" applyFill="1" applyBorder="1" applyAlignment="1">
      <alignment horizontal="center" vertical="center" wrapText="1"/>
    </xf>
    <xf numFmtId="0" fontId="50" fillId="33" borderId="15" xfId="64" applyNumberFormat="1" applyFont="1" applyFill="1" applyBorder="1" applyAlignment="1">
      <alignment vertical="center" wrapText="1"/>
      <protection/>
    </xf>
    <xf numFmtId="0" fontId="50" fillId="33" borderId="15" xfId="0" applyFont="1" applyFill="1" applyBorder="1" applyAlignment="1">
      <alignment horizontal="left" vertical="center" wrapText="1"/>
    </xf>
    <xf numFmtId="0" fontId="0" fillId="33" borderId="15" xfId="0" applyFill="1" applyBorder="1" applyAlignment="1">
      <alignment horizontal="center" vertical="center" wrapText="1"/>
    </xf>
    <xf numFmtId="0" fontId="50" fillId="35" borderId="15" xfId="0" applyFont="1" applyFill="1" applyBorder="1" applyAlignment="1">
      <alignment horizontal="left" vertical="center" wrapText="1"/>
    </xf>
    <xf numFmtId="183" fontId="0" fillId="0" borderId="15" xfId="65" applyNumberFormat="1" applyFont="1" applyFill="1" applyBorder="1" applyAlignment="1">
      <alignment horizontal="center" vertical="center" wrapText="1"/>
      <protection/>
    </xf>
    <xf numFmtId="187" fontId="50" fillId="33" borderId="16" xfId="0" applyNumberFormat="1" applyFont="1" applyFill="1" applyBorder="1" applyAlignment="1" quotePrefix="1">
      <alignment horizontal="center" vertical="center" wrapText="1"/>
    </xf>
    <xf numFmtId="205" fontId="50" fillId="0" borderId="0" xfId="0" applyNumberFormat="1" applyFont="1" applyFill="1" applyBorder="1" applyAlignment="1">
      <alignment horizontal="center" vertical="center" wrapText="1"/>
    </xf>
    <xf numFmtId="205" fontId="50" fillId="34" borderId="0" xfId="0" applyNumberFormat="1" applyFont="1" applyFill="1" applyBorder="1" applyAlignment="1">
      <alignment horizontal="center" vertical="center" wrapText="1"/>
    </xf>
    <xf numFmtId="205" fontId="0" fillId="0" borderId="0" xfId="64" applyNumberFormat="1" applyFont="1" applyFill="1" applyBorder="1" applyAlignment="1">
      <alignment horizontal="center" vertical="center" wrapText="1" shrinkToFit="1"/>
      <protection/>
    </xf>
    <xf numFmtId="187" fontId="50" fillId="33" borderId="20" xfId="0" applyNumberFormat="1" applyFont="1" applyFill="1" applyBorder="1" applyAlignment="1" quotePrefix="1">
      <alignment horizontal="center" vertical="center" wrapText="1"/>
    </xf>
    <xf numFmtId="187" fontId="50" fillId="33" borderId="0" xfId="0" applyNumberFormat="1" applyFont="1" applyFill="1" applyBorder="1" applyAlignment="1">
      <alignment horizontal="center" vertical="center" wrapText="1"/>
    </xf>
    <xf numFmtId="187" fontId="50" fillId="0" borderId="16" xfId="0" applyNumberFormat="1" applyFont="1" applyFill="1" applyBorder="1" applyAlignment="1" quotePrefix="1">
      <alignment horizontal="center" vertical="center" wrapText="1"/>
    </xf>
    <xf numFmtId="187" fontId="41" fillId="33" borderId="16" xfId="0" applyNumberFormat="1" applyFont="1" applyFill="1" applyBorder="1" applyAlignment="1" quotePrefix="1">
      <alignment horizontal="center" vertical="center" wrapText="1"/>
    </xf>
    <xf numFmtId="187" fontId="55" fillId="0" borderId="0" xfId="0" applyNumberFormat="1" applyFont="1" applyAlignment="1">
      <alignment horizontal="center" vertical="center"/>
    </xf>
    <xf numFmtId="181" fontId="50" fillId="0" borderId="0" xfId="0" applyNumberFormat="1" applyFont="1" applyFill="1" applyBorder="1" applyAlignment="1">
      <alignment horizontal="center" vertical="center" wrapText="1"/>
    </xf>
    <xf numFmtId="187" fontId="50" fillId="0" borderId="0" xfId="0" applyNumberFormat="1" applyFont="1" applyAlignment="1">
      <alignment vertical="center"/>
    </xf>
    <xf numFmtId="187" fontId="50" fillId="0" borderId="0" xfId="0" applyNumberFormat="1" applyFont="1" applyAlignment="1">
      <alignment vertical="center"/>
    </xf>
    <xf numFmtId="187" fontId="50" fillId="0" borderId="0" xfId="0" applyNumberFormat="1" applyFont="1" applyFill="1" applyAlignment="1">
      <alignment horizontal="center" vertical="center" wrapText="1"/>
    </xf>
    <xf numFmtId="184" fontId="50" fillId="0" borderId="0"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5" borderId="19" xfId="0" applyNumberFormat="1" applyFont="1" applyFill="1" applyBorder="1" applyAlignment="1">
      <alignment horizontal="center" vertical="center" wrapText="1" shrinkToFit="1"/>
    </xf>
    <xf numFmtId="0" fontId="0" fillId="33" borderId="15" xfId="0" applyFont="1" applyFill="1" applyBorder="1" applyAlignment="1">
      <alignment horizontal="center" vertical="center" wrapText="1"/>
    </xf>
    <xf numFmtId="183" fontId="0" fillId="33" borderId="15" xfId="65" applyNumberFormat="1" applyFont="1" applyFill="1" applyBorder="1" applyAlignment="1">
      <alignment horizontal="center" vertical="center" wrapText="1"/>
      <protection/>
    </xf>
    <xf numFmtId="189" fontId="0" fillId="33" borderId="15" xfId="64" applyNumberFormat="1" applyFont="1" applyFill="1" applyBorder="1" applyAlignment="1">
      <alignment horizontal="center" vertical="center" wrapText="1"/>
      <protection/>
    </xf>
    <xf numFmtId="184" fontId="50" fillId="33" borderId="15" xfId="49" applyNumberFormat="1" applyFont="1" applyFill="1" applyBorder="1" applyAlignment="1">
      <alignment horizontal="center" vertical="center" wrapText="1"/>
    </xf>
    <xf numFmtId="193" fontId="50" fillId="0" borderId="15" xfId="49" applyNumberFormat="1" applyFont="1" applyFill="1" applyBorder="1" applyAlignment="1" quotePrefix="1">
      <alignment horizontal="center" vertical="center" wrapText="1"/>
    </xf>
    <xf numFmtId="0" fontId="50" fillId="0" borderId="16" xfId="0" applyFont="1" applyFill="1" applyBorder="1" applyAlignment="1">
      <alignment vertical="center" wrapText="1"/>
    </xf>
    <xf numFmtId="205" fontId="0" fillId="0" borderId="15" xfId="49" applyNumberFormat="1" applyFont="1" applyFill="1" applyBorder="1" applyAlignment="1" quotePrefix="1">
      <alignment horizontal="center" vertical="center"/>
    </xf>
    <xf numFmtId="193" fontId="50" fillId="0" borderId="15" xfId="49" applyNumberFormat="1" applyFont="1" applyFill="1" applyBorder="1" applyAlignment="1">
      <alignment horizontal="center" vertical="center" wrapText="1"/>
    </xf>
    <xf numFmtId="193" fontId="50" fillId="0" borderId="16" xfId="49" applyNumberFormat="1" applyFont="1" applyFill="1" applyBorder="1" applyAlignment="1">
      <alignment horizontal="center" vertical="center" wrapText="1"/>
    </xf>
    <xf numFmtId="188" fontId="0" fillId="33" borderId="15" xfId="64" applyNumberFormat="1" applyFont="1" applyFill="1" applyBorder="1" applyAlignment="1">
      <alignment horizontal="center" vertical="center" wrapText="1"/>
      <protection/>
    </xf>
    <xf numFmtId="188" fontId="50" fillId="0" borderId="16" xfId="0" applyNumberFormat="1" applyFont="1" applyFill="1" applyBorder="1" applyAlignment="1">
      <alignment horizontal="center" vertical="center" wrapText="1"/>
    </xf>
    <xf numFmtId="187" fontId="50" fillId="0" borderId="21"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187" fontId="50" fillId="0" borderId="21" xfId="0" applyNumberFormat="1" applyFont="1" applyFill="1" applyBorder="1" applyAlignment="1" quotePrefix="1">
      <alignment horizontal="center" vertical="center" wrapText="1"/>
    </xf>
    <xf numFmtId="0" fontId="50" fillId="0" borderId="0" xfId="0" applyFont="1" applyAlignment="1">
      <alignment horizontal="center" vertical="center"/>
    </xf>
    <xf numFmtId="0" fontId="50" fillId="0" borderId="0" xfId="0" applyFont="1" applyAlignment="1">
      <alignment vertical="center"/>
    </xf>
    <xf numFmtId="187" fontId="50" fillId="33" borderId="15"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center" vertical="center" wrapText="1" shrinkToFit="1"/>
    </xf>
    <xf numFmtId="0" fontId="0" fillId="34" borderId="0" xfId="0" applyNumberFormat="1" applyFont="1" applyFill="1" applyBorder="1" applyAlignment="1">
      <alignment horizontal="center" vertical="center" wrapText="1" shrinkToFit="1"/>
    </xf>
    <xf numFmtId="0" fontId="0" fillId="35" borderId="0" xfId="0" applyNumberFormat="1" applyFont="1" applyFill="1" applyBorder="1" applyAlignment="1">
      <alignment horizontal="center" vertical="center" wrapText="1" shrinkToFit="1"/>
    </xf>
    <xf numFmtId="0" fontId="50" fillId="0" borderId="14"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center" vertical="center"/>
    </xf>
    <xf numFmtId="0" fontId="50" fillId="0" borderId="13" xfId="0" applyFont="1" applyBorder="1" applyAlignment="1">
      <alignment horizontal="center" vertical="center" wrapText="1"/>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50" fillId="0" borderId="22"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horizontal="right" vertical="center"/>
    </xf>
    <xf numFmtId="0" fontId="50" fillId="0" borderId="2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justify" vertical="center" wrapText="1"/>
    </xf>
    <xf numFmtId="0" fontId="50" fillId="0" borderId="26" xfId="0" applyFont="1" applyBorder="1" applyAlignment="1">
      <alignment horizontal="justify"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justify" vertical="center" wrapText="1"/>
    </xf>
    <xf numFmtId="0" fontId="50" fillId="0" borderId="37" xfId="0" applyFont="1" applyBorder="1" applyAlignment="1">
      <alignment horizontal="left" vertical="center" shrinkToFit="1"/>
    </xf>
    <xf numFmtId="0" fontId="50" fillId="0" borderId="38" xfId="0" applyFont="1" applyBorder="1" applyAlignment="1">
      <alignment horizontal="justify" vertical="center" wrapText="1"/>
    </xf>
    <xf numFmtId="0" fontId="50" fillId="0" borderId="14" xfId="0" applyFont="1" applyBorder="1" applyAlignment="1">
      <alignment horizontal="justify" vertical="center" wrapText="1"/>
    </xf>
    <xf numFmtId="0" fontId="53" fillId="0" borderId="0" xfId="0" applyFont="1" applyAlignment="1">
      <alignment vertical="center"/>
    </xf>
    <xf numFmtId="0" fontId="50" fillId="0" borderId="39"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0" fillId="0" borderId="39" xfId="0" applyFont="1" applyFill="1" applyBorder="1" applyAlignment="1">
      <alignment horizontal="right" vertical="center"/>
    </xf>
    <xf numFmtId="0" fontId="51" fillId="0" borderId="39" xfId="0" applyFont="1" applyBorder="1" applyAlignment="1">
      <alignment horizontal="right" vertical="center"/>
    </xf>
    <xf numFmtId="0" fontId="57" fillId="0" borderId="0" xfId="0" applyFont="1" applyAlignment="1">
      <alignment horizontal="center" vertical="center"/>
    </xf>
    <xf numFmtId="0" fontId="53" fillId="0" borderId="0" xfId="0" applyFont="1" applyBorder="1" applyAlignment="1">
      <alignment horizontal="left" vertical="center"/>
    </xf>
    <xf numFmtId="0" fontId="50" fillId="0" borderId="0" xfId="0" applyFont="1" applyFill="1" applyBorder="1" applyAlignment="1">
      <alignment horizontal="right" vertical="center" wrapText="1"/>
    </xf>
    <xf numFmtId="0" fontId="50" fillId="0" borderId="15" xfId="64" applyNumberFormat="1" applyFont="1" applyFill="1" applyBorder="1" applyAlignment="1">
      <alignment horizontal="left" vertical="center" wrapText="1"/>
      <protection/>
    </xf>
    <xf numFmtId="0" fontId="50" fillId="0" borderId="15" xfId="64" applyNumberFormat="1" applyFont="1" applyFill="1" applyBorder="1" applyAlignment="1">
      <alignment vertical="center" wrapText="1"/>
      <protection/>
    </xf>
    <xf numFmtId="183" fontId="50" fillId="0" borderId="15" xfId="65" applyNumberFormat="1" applyFont="1" applyFill="1" applyBorder="1" applyAlignment="1">
      <alignment horizontal="center" vertical="center" wrapText="1"/>
      <protection/>
    </xf>
    <xf numFmtId="188" fontId="50" fillId="0" borderId="15" xfId="64" applyNumberFormat="1" applyFont="1" applyFill="1" applyBorder="1" applyAlignment="1">
      <alignment horizontal="center" vertical="center" wrapText="1"/>
      <protection/>
    </xf>
    <xf numFmtId="190" fontId="50" fillId="0" borderId="15" xfId="0" applyNumberFormat="1" applyFont="1" applyFill="1" applyBorder="1" applyAlignment="1">
      <alignment horizontal="center" vertical="center"/>
    </xf>
    <xf numFmtId="205" fontId="50" fillId="0" borderId="15" xfId="49" applyNumberFormat="1" applyFont="1" applyFill="1" applyBorder="1" applyAlignment="1">
      <alignment horizontal="center" vertical="center" wrapText="1"/>
    </xf>
    <xf numFmtId="187" fontId="50" fillId="0" borderId="15" xfId="64" applyNumberFormat="1" applyFont="1" applyFill="1" applyBorder="1" applyAlignment="1">
      <alignment horizontal="center" vertical="center" wrapText="1" shrinkToFit="1"/>
      <protection/>
    </xf>
    <xf numFmtId="38" fontId="50" fillId="0" borderId="15" xfId="49" applyFont="1" applyFill="1" applyBorder="1" applyAlignment="1">
      <alignment horizontal="center" vertical="center" wrapText="1"/>
    </xf>
    <xf numFmtId="0" fontId="52" fillId="0" borderId="15" xfId="63" applyFont="1" applyFill="1" applyBorder="1" applyAlignment="1">
      <alignment vertical="center" wrapText="1"/>
      <protection/>
    </xf>
    <xf numFmtId="58" fontId="52" fillId="0" borderId="15" xfId="63" applyNumberFormat="1" applyFont="1" applyFill="1" applyBorder="1" applyAlignment="1">
      <alignment horizontal="left" vertical="center" wrapText="1"/>
      <protection/>
    </xf>
    <xf numFmtId="189" fontId="52" fillId="0" borderId="15" xfId="63" applyNumberFormat="1" applyFont="1" applyFill="1" applyBorder="1" applyAlignment="1">
      <alignment horizontal="center" vertical="center" wrapText="1"/>
      <protection/>
    </xf>
    <xf numFmtId="0" fontId="51" fillId="0" borderId="0" xfId="0" applyFont="1" applyAlignment="1">
      <alignment horizontal="center" vertical="center"/>
    </xf>
    <xf numFmtId="0" fontId="28" fillId="0" borderId="15" xfId="0" applyFont="1" applyFill="1" applyBorder="1" applyAlignment="1">
      <alignment horizontal="left" vertical="center" wrapText="1"/>
    </xf>
    <xf numFmtId="0" fontId="29" fillId="0" borderId="15" xfId="0" applyFont="1" applyFill="1" applyBorder="1" applyAlignment="1">
      <alignment vertical="center" wrapText="1"/>
    </xf>
    <xf numFmtId="58" fontId="28" fillId="0" borderId="15" xfId="63" applyNumberFormat="1" applyFont="1" applyFill="1" applyBorder="1" applyAlignment="1">
      <alignment horizontal="center" vertical="center" wrapText="1"/>
      <protection/>
    </xf>
    <xf numFmtId="58" fontId="28" fillId="0" borderId="15" xfId="63" applyNumberFormat="1" applyFont="1" applyFill="1" applyBorder="1" applyAlignment="1">
      <alignment horizontal="left" vertical="center" wrapText="1"/>
      <protection/>
    </xf>
    <xf numFmtId="190" fontId="28" fillId="0" borderId="15" xfId="0" applyNumberFormat="1" applyFont="1" applyFill="1" applyBorder="1" applyAlignment="1">
      <alignment horizontal="center" vertical="center" wrapText="1"/>
    </xf>
    <xf numFmtId="190" fontId="28" fillId="0" borderId="15" xfId="0" applyNumberFormat="1" applyFont="1" applyFill="1" applyBorder="1" applyAlignment="1">
      <alignment horizontal="center" vertical="center"/>
    </xf>
    <xf numFmtId="187" fontId="28" fillId="0" borderId="15" xfId="63" applyNumberFormat="1" applyFont="1" applyFill="1" applyBorder="1" applyAlignment="1">
      <alignment horizontal="center" vertical="center" wrapText="1"/>
      <protection/>
    </xf>
    <xf numFmtId="0" fontId="28" fillId="0" borderId="18" xfId="63" applyFont="1" applyFill="1" applyBorder="1" applyAlignment="1">
      <alignment vertical="center" wrapText="1"/>
      <protection/>
    </xf>
    <xf numFmtId="0" fontId="28" fillId="0" borderId="15" xfId="64" applyNumberFormat="1" applyFont="1" applyFill="1" applyBorder="1" applyAlignment="1">
      <alignment vertical="center" wrapText="1"/>
      <protection/>
    </xf>
    <xf numFmtId="0" fontId="28" fillId="0" borderId="15" xfId="63" applyFont="1" applyFill="1" applyBorder="1" applyAlignment="1">
      <alignment vertical="center" wrapText="1"/>
      <protection/>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39" xfId="0" applyFont="1" applyFill="1" applyBorder="1" applyAlignment="1">
      <alignment horizontal="right" vertical="center"/>
    </xf>
    <xf numFmtId="0" fontId="52" fillId="0" borderId="15" xfId="64" applyNumberFormat="1" applyFont="1" applyFill="1" applyBorder="1" applyAlignment="1">
      <alignment vertical="center" wrapText="1"/>
      <protection/>
    </xf>
    <xf numFmtId="183" fontId="52" fillId="0" borderId="15" xfId="65" applyNumberFormat="1" applyFont="1" applyFill="1" applyBorder="1" applyAlignment="1">
      <alignment horizontal="center" vertical="center" wrapText="1"/>
      <protection/>
    </xf>
    <xf numFmtId="189" fontId="52" fillId="0" borderId="15" xfId="64" applyNumberFormat="1" applyFont="1" applyFill="1" applyBorder="1" applyAlignment="1">
      <alignment vertical="center" wrapText="1"/>
      <protection/>
    </xf>
    <xf numFmtId="0" fontId="52" fillId="0" borderId="15" xfId="0" applyFont="1" applyFill="1" applyBorder="1" applyAlignment="1">
      <alignment horizontal="center" vertical="center" wrapText="1"/>
    </xf>
    <xf numFmtId="38" fontId="52" fillId="0" borderId="15" xfId="49" applyFont="1" applyFill="1" applyBorder="1" applyAlignment="1">
      <alignment horizontal="center" vertical="center" wrapText="1"/>
    </xf>
    <xf numFmtId="38" fontId="52" fillId="0" borderId="15" xfId="49" applyFont="1" applyFill="1" applyBorder="1" applyAlignment="1">
      <alignment horizontal="right" vertical="center"/>
    </xf>
    <xf numFmtId="189" fontId="52" fillId="0" borderId="15" xfId="49" applyNumberFormat="1" applyFont="1" applyFill="1" applyBorder="1" applyAlignment="1">
      <alignment horizontal="center" vertical="center"/>
    </xf>
    <xf numFmtId="38" fontId="52" fillId="0" borderId="15" xfId="49" applyFont="1" applyFill="1" applyBorder="1" applyAlignment="1" quotePrefix="1">
      <alignment horizontal="right" vertical="center"/>
    </xf>
    <xf numFmtId="38" fontId="52" fillId="0" borderId="16" xfId="49" applyFont="1" applyFill="1" applyBorder="1" applyAlignment="1" quotePrefix="1">
      <alignment horizontal="right" vertical="center" wrapText="1"/>
    </xf>
    <xf numFmtId="0" fontId="53" fillId="0" borderId="0" xfId="0" applyFont="1" applyFill="1" applyAlignment="1">
      <alignment horizontal="center" vertical="center"/>
    </xf>
    <xf numFmtId="0" fontId="58" fillId="0" borderId="15" xfId="0" applyFont="1" applyFill="1" applyBorder="1" applyAlignment="1">
      <alignment vertical="center" wrapText="1"/>
    </xf>
    <xf numFmtId="0" fontId="52" fillId="0" borderId="15" xfId="0" applyFont="1" applyFill="1" applyBorder="1" applyAlignment="1">
      <alignment horizontal="left" vertical="center" wrapText="1"/>
    </xf>
    <xf numFmtId="183" fontId="58" fillId="0" borderId="15" xfId="0" applyNumberFormat="1" applyFont="1" applyFill="1" applyBorder="1" applyAlignment="1">
      <alignment horizontal="center" vertical="center" wrapText="1"/>
    </xf>
    <xf numFmtId="0" fontId="52" fillId="0" borderId="15" xfId="0" applyFont="1" applyFill="1" applyBorder="1" applyAlignment="1">
      <alignment vertical="center" wrapText="1"/>
    </xf>
    <xf numFmtId="188" fontId="58" fillId="0" borderId="16" xfId="0" applyNumberFormat="1" applyFont="1" applyFill="1" applyBorder="1" applyAlignment="1">
      <alignment horizontal="center" vertical="center" wrapText="1"/>
    </xf>
    <xf numFmtId="38" fontId="52" fillId="0" borderId="15" xfId="49" applyFont="1" applyFill="1" applyBorder="1" applyAlignment="1">
      <alignment vertical="center" wrapText="1"/>
    </xf>
    <xf numFmtId="38" fontId="58" fillId="0" borderId="15" xfId="49" applyFont="1" applyFill="1" applyBorder="1" applyAlignment="1" quotePrefix="1">
      <alignment horizontal="right" vertical="center" wrapText="1"/>
    </xf>
    <xf numFmtId="9" fontId="52" fillId="0" borderId="16" xfId="0" applyNumberFormat="1" applyFont="1" applyFill="1" applyBorder="1" applyAlignment="1">
      <alignment horizontal="center" vertical="center" wrapText="1"/>
    </xf>
    <xf numFmtId="0" fontId="52" fillId="0" borderId="18" xfId="64" applyNumberFormat="1" applyFont="1" applyFill="1" applyBorder="1" applyAlignment="1">
      <alignment horizontal="left" vertical="center" wrapText="1"/>
      <protection/>
    </xf>
    <xf numFmtId="0" fontId="52" fillId="0" borderId="0" xfId="63" applyFont="1" applyFill="1" applyAlignment="1">
      <alignment horizontal="center" vertical="center" wrapText="1"/>
      <protection/>
    </xf>
    <xf numFmtId="0" fontId="52" fillId="0" borderId="16" xfId="0" applyFont="1" applyFill="1" applyBorder="1" applyAlignment="1">
      <alignment horizontal="left" vertical="center" wrapText="1"/>
    </xf>
    <xf numFmtId="183" fontId="52" fillId="0" borderId="15" xfId="64" applyNumberFormat="1" applyFont="1" applyFill="1" applyBorder="1" applyAlignment="1">
      <alignment horizontal="center" vertical="center" wrapText="1"/>
      <protection/>
    </xf>
    <xf numFmtId="0" fontId="52" fillId="0" borderId="18" xfId="64" applyNumberFormat="1" applyFont="1" applyFill="1" applyBorder="1" applyAlignment="1">
      <alignment vertical="center" wrapText="1"/>
      <protection/>
    </xf>
    <xf numFmtId="0" fontId="52" fillId="0" borderId="15" xfId="64" applyNumberFormat="1" applyFont="1" applyFill="1" applyBorder="1" applyAlignment="1">
      <alignment horizontal="left" vertical="center" wrapText="1"/>
      <protection/>
    </xf>
    <xf numFmtId="0" fontId="52" fillId="0" borderId="21" xfId="64" applyNumberFormat="1" applyFont="1" applyFill="1" applyBorder="1" applyAlignment="1">
      <alignment vertical="center" wrapText="1"/>
      <protection/>
    </xf>
    <xf numFmtId="188" fontId="52" fillId="0" borderId="21" xfId="64" applyNumberFormat="1" applyFont="1" applyFill="1" applyBorder="1" applyAlignment="1">
      <alignment horizontal="center" vertical="center" wrapText="1"/>
      <protection/>
    </xf>
    <xf numFmtId="38" fontId="58" fillId="0" borderId="15" xfId="49" applyFont="1" applyFill="1" applyBorder="1" applyAlignment="1">
      <alignment horizontal="right" vertical="center" wrapText="1"/>
    </xf>
    <xf numFmtId="38" fontId="58" fillId="0" borderId="16" xfId="49" applyFont="1" applyFill="1" applyBorder="1" applyAlignment="1">
      <alignment horizontal="right" vertical="center" wrapText="1"/>
    </xf>
    <xf numFmtId="187" fontId="50" fillId="0" borderId="0" xfId="0" applyNumberFormat="1" applyFont="1" applyFill="1" applyAlignment="1">
      <alignment horizontal="center" vertical="center"/>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wrapText="1"/>
    </xf>
    <xf numFmtId="0" fontId="53" fillId="0" borderId="0" xfId="0" applyFont="1" applyFill="1" applyAlignment="1">
      <alignment horizontal="left" vertical="center"/>
    </xf>
    <xf numFmtId="187" fontId="53" fillId="0" borderId="0" xfId="0" applyNumberFormat="1" applyFont="1" applyFill="1" applyAlignment="1">
      <alignment horizontal="center" vertical="center"/>
    </xf>
    <xf numFmtId="38" fontId="50" fillId="0" borderId="0" xfId="49" applyFont="1" applyAlignment="1">
      <alignment horizontal="center" vertical="center"/>
    </xf>
    <xf numFmtId="0" fontId="50" fillId="0" borderId="0" xfId="0" applyNumberFormat="1" applyFont="1" applyAlignment="1">
      <alignment vertical="center"/>
    </xf>
    <xf numFmtId="0" fontId="51" fillId="0" borderId="0" xfId="0" applyFont="1" applyBorder="1" applyAlignment="1">
      <alignment horizontal="left" vertical="center"/>
    </xf>
    <xf numFmtId="0" fontId="51" fillId="0" borderId="0" xfId="0" applyFont="1" applyAlignment="1">
      <alignment vertical="center"/>
    </xf>
    <xf numFmtId="38" fontId="51" fillId="6" borderId="15" xfId="49" applyFont="1" applyFill="1" applyBorder="1" applyAlignment="1">
      <alignment horizontal="center" vertical="center" wrapText="1"/>
    </xf>
    <xf numFmtId="0" fontId="52" fillId="0" borderId="15" xfId="64" applyNumberFormat="1" applyFont="1" applyFill="1" applyBorder="1" applyAlignment="1">
      <alignment horizontal="center" vertical="center" wrapText="1"/>
      <protection/>
    </xf>
    <xf numFmtId="38" fontId="52" fillId="0" borderId="15" xfId="49" applyFont="1" applyFill="1" applyBorder="1" applyAlignment="1">
      <alignment horizontal="center" vertical="center"/>
    </xf>
    <xf numFmtId="38" fontId="52" fillId="0" borderId="15" xfId="49" applyFont="1" applyFill="1" applyBorder="1" applyAlignment="1" quotePrefix="1">
      <alignment horizontal="center" vertical="center"/>
    </xf>
    <xf numFmtId="38" fontId="52" fillId="0" borderId="16" xfId="49" applyFont="1" applyFill="1" applyBorder="1" applyAlignment="1">
      <alignment horizontal="center" vertical="center" wrapText="1"/>
    </xf>
    <xf numFmtId="38" fontId="52" fillId="0" borderId="16" xfId="49" applyFont="1" applyFill="1" applyBorder="1" applyAlignment="1" quotePrefix="1">
      <alignment horizontal="center" vertical="center" wrapText="1"/>
    </xf>
    <xf numFmtId="0" fontId="52" fillId="0" borderId="15" xfId="0" applyNumberFormat="1" applyFont="1" applyFill="1" applyBorder="1" applyAlignment="1">
      <alignment vertical="center" wrapText="1"/>
    </xf>
    <xf numFmtId="0" fontId="58" fillId="0" borderId="15" xfId="0" applyFont="1" applyFill="1" applyBorder="1" applyAlignment="1">
      <alignment horizontal="left" vertical="center" wrapText="1"/>
    </xf>
    <xf numFmtId="58" fontId="58" fillId="0" borderId="15" xfId="0" applyNumberFormat="1" applyFont="1" applyFill="1" applyBorder="1" applyAlignment="1">
      <alignment horizontal="center" vertical="center" wrapText="1"/>
    </xf>
    <xf numFmtId="0" fontId="58" fillId="0" borderId="16" xfId="0" applyFont="1" applyFill="1" applyBorder="1" applyAlignment="1">
      <alignment horizontal="left" vertical="center" wrapText="1"/>
    </xf>
    <xf numFmtId="189" fontId="58" fillId="0" borderId="15" xfId="64" applyNumberFormat="1" applyFont="1" applyFill="1" applyBorder="1" applyAlignment="1">
      <alignment vertical="center" wrapText="1"/>
      <protection/>
    </xf>
    <xf numFmtId="0" fontId="58" fillId="0" borderId="15" xfId="64" applyNumberFormat="1" applyFont="1" applyFill="1" applyBorder="1" applyAlignment="1">
      <alignment horizontal="center" vertical="center" wrapText="1"/>
      <protection/>
    </xf>
    <xf numFmtId="38" fontId="58" fillId="0" borderId="16" xfId="49" applyFont="1" applyFill="1" applyBorder="1" applyAlignment="1">
      <alignment horizontal="center" vertical="center" wrapText="1"/>
    </xf>
    <xf numFmtId="201" fontId="58" fillId="0" borderId="16" xfId="58" applyNumberFormat="1" applyFont="1" applyFill="1" applyBorder="1" applyAlignment="1" quotePrefix="1">
      <alignment horizontal="right" vertical="center" wrapText="1"/>
    </xf>
    <xf numFmtId="189" fontId="58" fillId="0" borderId="15" xfId="49" applyNumberFormat="1" applyFont="1" applyFill="1" applyBorder="1" applyAlignment="1">
      <alignment horizontal="center" vertical="center"/>
    </xf>
    <xf numFmtId="0" fontId="58" fillId="0" borderId="15" xfId="0" applyNumberFormat="1" applyFont="1" applyFill="1" applyBorder="1" applyAlignment="1">
      <alignment vertical="center" wrapText="1"/>
    </xf>
    <xf numFmtId="38" fontId="52" fillId="0" borderId="15" xfId="49" applyFont="1" applyFill="1" applyBorder="1" applyAlignment="1" quotePrefix="1">
      <alignment horizontal="center" vertical="center" wrapText="1"/>
    </xf>
    <xf numFmtId="189" fontId="58" fillId="0" borderId="15" xfId="64" applyNumberFormat="1" applyFont="1" applyFill="1" applyBorder="1" applyAlignment="1">
      <alignment horizontal="right" vertical="center" wrapText="1"/>
      <protection/>
    </xf>
    <xf numFmtId="201" fontId="58" fillId="0" borderId="16" xfId="58" applyNumberFormat="1" applyFont="1" applyFill="1" applyBorder="1" applyAlignment="1">
      <alignment horizontal="right" vertical="center" wrapText="1"/>
    </xf>
    <xf numFmtId="201" fontId="52" fillId="0" borderId="16" xfId="58" applyNumberFormat="1" applyFont="1" applyFill="1" applyBorder="1" applyAlignment="1">
      <alignment horizontal="right" vertical="center" wrapText="1"/>
    </xf>
    <xf numFmtId="187" fontId="52" fillId="0" borderId="15" xfId="64" applyNumberFormat="1" applyFont="1" applyFill="1" applyBorder="1" applyAlignment="1">
      <alignment horizontal="center" vertical="center" wrapText="1" shrinkToFit="1"/>
      <protection/>
    </xf>
    <xf numFmtId="0" fontId="52" fillId="0" borderId="15" xfId="0" applyFont="1" applyBorder="1" applyAlignment="1">
      <alignment horizontal="left" vertical="center" wrapText="1"/>
    </xf>
    <xf numFmtId="58" fontId="52" fillId="0" borderId="15" xfId="0" applyNumberFormat="1" applyFont="1" applyFill="1" applyBorder="1" applyAlignment="1">
      <alignment horizontal="center" vertical="center" wrapText="1"/>
    </xf>
    <xf numFmtId="205" fontId="52" fillId="0" borderId="16" xfId="0" applyNumberFormat="1" applyFont="1" applyFill="1" applyBorder="1" applyAlignment="1">
      <alignment horizontal="right" vertical="center" wrapText="1"/>
    </xf>
    <xf numFmtId="188" fontId="52" fillId="0" borderId="15" xfId="64" applyNumberFormat="1" applyFont="1" applyFill="1" applyBorder="1" applyAlignment="1">
      <alignment vertical="center" wrapText="1"/>
      <protection/>
    </xf>
    <xf numFmtId="201" fontId="52" fillId="0" borderId="16" xfId="58" applyNumberFormat="1" applyFont="1" applyFill="1" applyBorder="1" applyAlignment="1" quotePrefix="1">
      <alignment horizontal="right" vertical="center" wrapText="1"/>
    </xf>
    <xf numFmtId="184" fontId="52" fillId="0" borderId="16" xfId="0" applyNumberFormat="1" applyFont="1" applyFill="1" applyBorder="1" applyAlignment="1" quotePrefix="1">
      <alignment horizontal="right" vertical="center" wrapText="1"/>
    </xf>
    <xf numFmtId="188" fontId="52" fillId="0" borderId="15" xfId="64" applyNumberFormat="1" applyFont="1" applyFill="1" applyBorder="1" applyAlignment="1">
      <alignment horizontal="right" vertical="center" wrapText="1"/>
      <protection/>
    </xf>
    <xf numFmtId="189" fontId="52" fillId="0" borderId="15" xfId="64" applyNumberFormat="1" applyFont="1" applyFill="1" applyBorder="1" applyAlignment="1">
      <alignment horizontal="right" vertical="center" wrapText="1"/>
      <protection/>
    </xf>
    <xf numFmtId="184" fontId="52" fillId="0" borderId="16" xfId="0" applyNumberFormat="1" applyFont="1" applyFill="1" applyBorder="1" applyAlignment="1">
      <alignment horizontal="right" vertical="center" wrapText="1"/>
    </xf>
    <xf numFmtId="188" fontId="51" fillId="0" borderId="15" xfId="64" applyNumberFormat="1" applyFont="1" applyFill="1" applyBorder="1" applyAlignment="1">
      <alignment vertical="center" wrapText="1"/>
      <protection/>
    </xf>
    <xf numFmtId="0" fontId="51" fillId="0" borderId="15" xfId="64" applyNumberFormat="1" applyFont="1" applyFill="1" applyBorder="1" applyAlignment="1">
      <alignment horizontal="center" vertical="center" wrapText="1"/>
      <protection/>
    </xf>
    <xf numFmtId="38" fontId="51" fillId="0" borderId="16" xfId="49" applyFont="1" applyFill="1" applyBorder="1" applyAlignment="1">
      <alignment horizontal="center" vertical="center" wrapText="1"/>
    </xf>
    <xf numFmtId="201" fontId="51" fillId="0" borderId="16" xfId="58" applyNumberFormat="1" applyFont="1" applyFill="1" applyBorder="1" applyAlignment="1">
      <alignment horizontal="right" vertical="center" wrapText="1"/>
    </xf>
    <xf numFmtId="187" fontId="51" fillId="0" borderId="15" xfId="64" applyNumberFormat="1" applyFont="1" applyFill="1" applyBorder="1" applyAlignment="1">
      <alignment horizontal="center" vertical="center" wrapText="1" shrinkToFit="1"/>
      <protection/>
    </xf>
    <xf numFmtId="189" fontId="51" fillId="0" borderId="15" xfId="49" applyNumberFormat="1" applyFont="1" applyFill="1" applyBorder="1" applyAlignment="1">
      <alignment horizontal="center" vertical="center"/>
    </xf>
    <xf numFmtId="0" fontId="50" fillId="0" borderId="15" xfId="0" applyNumberFormat="1" applyFont="1" applyFill="1" applyBorder="1" applyAlignment="1">
      <alignment vertical="center"/>
    </xf>
    <xf numFmtId="189" fontId="51" fillId="0" borderId="15" xfId="64" applyNumberFormat="1" applyFont="1" applyFill="1" applyBorder="1" applyAlignment="1">
      <alignment vertical="center" wrapText="1"/>
      <protection/>
    </xf>
    <xf numFmtId="184" fontId="51" fillId="0" borderId="16" xfId="0" applyNumberFormat="1" applyFont="1" applyFill="1" applyBorder="1" applyAlignment="1">
      <alignment horizontal="right" vertical="center" wrapText="1"/>
    </xf>
    <xf numFmtId="187" fontId="52" fillId="0" borderId="15" xfId="64" applyNumberFormat="1" applyFont="1" applyFill="1" applyBorder="1" applyAlignment="1" quotePrefix="1">
      <alignment horizontal="center" vertical="center" wrapText="1" shrinkToFit="1"/>
      <protection/>
    </xf>
    <xf numFmtId="0" fontId="33" fillId="0" borderId="15" xfId="0" applyFont="1" applyFill="1" applyBorder="1" applyAlignment="1">
      <alignment horizontal="left" vertical="center" wrapText="1"/>
    </xf>
    <xf numFmtId="0" fontId="54" fillId="0" borderId="15" xfId="0" applyFont="1" applyFill="1" applyBorder="1" applyAlignment="1">
      <alignment horizontal="left" vertical="center" wrapText="1"/>
    </xf>
    <xf numFmtId="187" fontId="0" fillId="33" borderId="20" xfId="64" applyNumberFormat="1" applyFont="1" applyFill="1" applyBorder="1" applyAlignment="1" quotePrefix="1">
      <alignment horizontal="center" vertical="center" wrapText="1" shrinkToFit="1"/>
      <protection/>
    </xf>
    <xf numFmtId="187" fontId="50" fillId="0" borderId="15" xfId="0" applyNumberFormat="1" applyFont="1" applyFill="1" applyBorder="1" applyAlignment="1" quotePrefix="1">
      <alignment horizontal="center" vertical="center" wrapText="1"/>
    </xf>
    <xf numFmtId="187" fontId="50" fillId="33" borderId="21" xfId="0" applyNumberFormat="1" applyFont="1" applyFill="1" applyBorder="1" applyAlignment="1" quotePrefix="1">
      <alignment horizontal="center" vertical="center" wrapText="1"/>
    </xf>
    <xf numFmtId="187" fontId="50" fillId="33" borderId="21"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xdr:row>
      <xdr:rowOff>638175</xdr:rowOff>
    </xdr:from>
    <xdr:to>
      <xdr:col>6</xdr:col>
      <xdr:colOff>781050</xdr:colOff>
      <xdr:row>5</xdr:row>
      <xdr:rowOff>1266825</xdr:rowOff>
    </xdr:to>
    <xdr:sp>
      <xdr:nvSpPr>
        <xdr:cNvPr id="1" name="テキスト ボックス 1"/>
        <xdr:cNvSpPr txBox="1">
          <a:spLocks noChangeArrowheads="1"/>
        </xdr:cNvSpPr>
      </xdr:nvSpPr>
      <xdr:spPr>
        <a:xfrm>
          <a:off x="5353050" y="2000250"/>
          <a:ext cx="6886575" cy="628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5</xdr:row>
      <xdr:rowOff>619125</xdr:rowOff>
    </xdr:from>
    <xdr:to>
      <xdr:col>6</xdr:col>
      <xdr:colOff>800100</xdr:colOff>
      <xdr:row>5</xdr:row>
      <xdr:rowOff>1257300</xdr:rowOff>
    </xdr:to>
    <xdr:sp>
      <xdr:nvSpPr>
        <xdr:cNvPr id="1" name="テキスト ボックス 1"/>
        <xdr:cNvSpPr txBox="1">
          <a:spLocks noChangeArrowheads="1"/>
        </xdr:cNvSpPr>
      </xdr:nvSpPr>
      <xdr:spPr>
        <a:xfrm>
          <a:off x="6019800" y="1981200"/>
          <a:ext cx="688657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xdr:row>
      <xdr:rowOff>304800</xdr:rowOff>
    </xdr:from>
    <xdr:to>
      <xdr:col>6</xdr:col>
      <xdr:colOff>238125</xdr:colOff>
      <xdr:row>5</xdr:row>
      <xdr:rowOff>942975</xdr:rowOff>
    </xdr:to>
    <xdr:sp>
      <xdr:nvSpPr>
        <xdr:cNvPr id="1" name="テキスト ボックス 1"/>
        <xdr:cNvSpPr txBox="1">
          <a:spLocks noChangeArrowheads="1"/>
        </xdr:cNvSpPr>
      </xdr:nvSpPr>
      <xdr:spPr>
        <a:xfrm>
          <a:off x="2800350" y="166687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5</xdr:row>
      <xdr:rowOff>352425</xdr:rowOff>
    </xdr:from>
    <xdr:to>
      <xdr:col>6</xdr:col>
      <xdr:colOff>371475</xdr:colOff>
      <xdr:row>5</xdr:row>
      <xdr:rowOff>990600</xdr:rowOff>
    </xdr:to>
    <xdr:sp>
      <xdr:nvSpPr>
        <xdr:cNvPr id="1" name="テキスト ボックス 2"/>
        <xdr:cNvSpPr txBox="1">
          <a:spLocks noChangeArrowheads="1"/>
        </xdr:cNvSpPr>
      </xdr:nvSpPr>
      <xdr:spPr>
        <a:xfrm>
          <a:off x="2828925" y="1714500"/>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yamamotosho\AppData\Local\Microsoft\Windows\INetCache\Content.Outlook\MI1A3PZQ\&#12304;&#27178;&#27996;&#31246;&#38306;&#22238;&#22577;&#12305;&#31532;4&#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2022年1月1日～2022年3月31日）</v>
          </cell>
        </row>
      </sheetData>
      <sheetData sheetId="2">
        <row r="3">
          <cell r="F3" t="str">
            <v>（審議対象期間　2022年1月1日～2022年3月31日）</v>
          </cell>
        </row>
      </sheetData>
      <sheetData sheetId="3">
        <row r="4">
          <cell r="A4" t="str">
            <v>（部局名：横浜税関）</v>
          </cell>
          <cell r="F4" t="str">
            <v>（審議対象期間　2022年1月1日～2022年3月31日）</v>
          </cell>
        </row>
      </sheetData>
      <sheetData sheetId="4">
        <row r="4">
          <cell r="A4" t="str">
            <v>（部局名：横浜税関）</v>
          </cell>
        </row>
      </sheetData>
      <sheetData sheetId="5">
        <row r="4">
          <cell r="A4" t="str">
            <v>（部局名：横浜税関）</v>
          </cell>
          <cell r="F4" t="str">
            <v>（審議対象期間　2022年1月1日～2022年3月31日）</v>
          </cell>
        </row>
      </sheetData>
      <sheetData sheetId="6">
        <row r="4">
          <cell r="F4" t="str">
            <v>（審議対象期間　2022年1月1日～2022年3月31日）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A8" sqref="A8:B8"/>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195" t="s">
        <v>32</v>
      </c>
      <c r="B1" s="195"/>
    </row>
    <row r="2" spans="1:9" ht="24" customHeight="1">
      <c r="A2" s="196" t="s">
        <v>47</v>
      </c>
      <c r="B2" s="196"/>
      <c r="C2" s="196"/>
      <c r="D2" s="196"/>
      <c r="E2" s="196"/>
      <c r="F2" s="196"/>
      <c r="G2" s="196"/>
      <c r="H2" s="196"/>
      <c r="I2" s="196"/>
    </row>
    <row r="3" spans="1:9" ht="24" customHeight="1" thickBot="1">
      <c r="A3" s="197" t="s">
        <v>51</v>
      </c>
      <c r="B3" s="197"/>
      <c r="F3" s="198" t="s">
        <v>73</v>
      </c>
      <c r="G3" s="198"/>
      <c r="H3" s="198"/>
      <c r="I3" s="198"/>
    </row>
    <row r="4" spans="1:9" ht="28.5" customHeight="1" thickBot="1">
      <c r="A4" s="199" t="s">
        <v>48</v>
      </c>
      <c r="B4" s="200"/>
      <c r="C4" s="199" t="s">
        <v>49</v>
      </c>
      <c r="D4" s="201"/>
      <c r="E4" s="200"/>
      <c r="F4" s="199" t="s">
        <v>34</v>
      </c>
      <c r="G4" s="201"/>
      <c r="H4" s="200"/>
      <c r="I4" s="23" t="s">
        <v>35</v>
      </c>
    </row>
    <row r="5" spans="1:9" ht="24" customHeight="1">
      <c r="A5" s="215" t="s">
        <v>36</v>
      </c>
      <c r="B5" s="216"/>
      <c r="C5" s="26">
        <f>SUM(C7:C10)</f>
        <v>32</v>
      </c>
      <c r="D5" s="1"/>
      <c r="E5" s="2" t="s">
        <v>50</v>
      </c>
      <c r="F5" s="26">
        <f>SUM(F7:F10)</f>
        <v>21</v>
      </c>
      <c r="G5" s="1"/>
      <c r="H5" s="2" t="s">
        <v>50</v>
      </c>
      <c r="I5" s="213"/>
    </row>
    <row r="6" spans="1:9" ht="24" customHeight="1">
      <c r="A6" s="193" t="s">
        <v>37</v>
      </c>
      <c r="B6" s="194"/>
      <c r="C6" s="3"/>
      <c r="D6" s="1"/>
      <c r="E6" s="2"/>
      <c r="F6" s="3"/>
      <c r="G6" s="1"/>
      <c r="H6" s="2"/>
      <c r="I6" s="202"/>
    </row>
    <row r="7" spans="1:9" ht="24" customHeight="1">
      <c r="A7" s="193" t="s">
        <v>38</v>
      </c>
      <c r="B7" s="194"/>
      <c r="C7" s="26">
        <f>'東京総括表（様式１）'!C7+'横浜総括表（様式１）'!C7</f>
        <v>0</v>
      </c>
      <c r="D7" s="1"/>
      <c r="E7" s="2" t="s">
        <v>50</v>
      </c>
      <c r="F7" s="26">
        <f>'東京総括表（様式１）'!F7+'横浜総括表（様式１）'!F7</f>
        <v>0</v>
      </c>
      <c r="G7" s="1"/>
      <c r="H7" s="2" t="s">
        <v>50</v>
      </c>
      <c r="I7" s="202"/>
    </row>
    <row r="8" spans="1:9" ht="24" customHeight="1">
      <c r="A8" s="193" t="s">
        <v>39</v>
      </c>
      <c r="B8" s="194"/>
      <c r="C8" s="26">
        <f>'東京総括表（様式１）'!C8+'横浜総括表（様式１）'!C8</f>
        <v>0</v>
      </c>
      <c r="D8" s="1"/>
      <c r="E8" s="2" t="s">
        <v>50</v>
      </c>
      <c r="F8" s="26">
        <f>'東京総括表（様式１）'!F8+'横浜総括表（様式１）'!F8</f>
        <v>0</v>
      </c>
      <c r="G8" s="1"/>
      <c r="H8" s="2" t="s">
        <v>50</v>
      </c>
      <c r="I8" s="202"/>
    </row>
    <row r="9" spans="1:9" ht="24" customHeight="1">
      <c r="A9" s="193" t="s">
        <v>40</v>
      </c>
      <c r="B9" s="194"/>
      <c r="C9" s="26">
        <f>'東京総括表（様式１）'!C9+'横浜総括表（様式１）'!C9</f>
        <v>21</v>
      </c>
      <c r="D9" s="1"/>
      <c r="E9" s="2" t="s">
        <v>50</v>
      </c>
      <c r="F9" s="26">
        <f>'東京総括表（様式１）'!F9+'横浜総括表（様式１）'!F9</f>
        <v>11</v>
      </c>
      <c r="G9" s="1"/>
      <c r="H9" s="2" t="s">
        <v>50</v>
      </c>
      <c r="I9" s="202"/>
    </row>
    <row r="10" spans="1:9" ht="24" customHeight="1">
      <c r="A10" s="193" t="s">
        <v>41</v>
      </c>
      <c r="B10" s="194"/>
      <c r="C10" s="26">
        <f>'東京総括表（様式１）'!C10+'横浜総括表（様式１）'!C10</f>
        <v>11</v>
      </c>
      <c r="D10" s="1"/>
      <c r="E10" s="2" t="s">
        <v>50</v>
      </c>
      <c r="F10" s="26">
        <f>'東京総括表（様式１）'!F10+'横浜総括表（様式１）'!F10</f>
        <v>10</v>
      </c>
      <c r="G10" s="1"/>
      <c r="H10" s="2" t="s">
        <v>50</v>
      </c>
      <c r="I10" s="202"/>
    </row>
    <row r="11" spans="1:9" ht="24" customHeight="1" thickBot="1">
      <c r="A11" s="193"/>
      <c r="B11" s="194"/>
      <c r="C11" s="4"/>
      <c r="D11" s="5"/>
      <c r="E11" s="6"/>
      <c r="F11" s="4"/>
      <c r="G11" s="5"/>
      <c r="H11" s="6"/>
      <c r="I11" s="203"/>
    </row>
    <row r="12" spans="1:9" ht="24" customHeight="1">
      <c r="A12" s="202"/>
      <c r="B12" s="24" t="s">
        <v>42</v>
      </c>
      <c r="C12" s="26">
        <f>SUM(C14:C17)</f>
        <v>21</v>
      </c>
      <c r="D12" s="1"/>
      <c r="E12" s="2" t="s">
        <v>50</v>
      </c>
      <c r="F12" s="204"/>
      <c r="G12" s="205"/>
      <c r="H12" s="206"/>
      <c r="I12" s="213"/>
    </row>
    <row r="13" spans="1:9" ht="24" customHeight="1">
      <c r="A13" s="202"/>
      <c r="B13" s="22" t="s">
        <v>37</v>
      </c>
      <c r="C13" s="3"/>
      <c r="D13" s="1"/>
      <c r="E13" s="2"/>
      <c r="F13" s="207"/>
      <c r="G13" s="208"/>
      <c r="H13" s="209"/>
      <c r="I13" s="202"/>
    </row>
    <row r="14" spans="1:9" ht="24" customHeight="1">
      <c r="A14" s="202"/>
      <c r="B14" s="22" t="s">
        <v>43</v>
      </c>
      <c r="C14" s="26">
        <f>'東京総括表（様式１）'!C14+'横浜総括表（様式１）'!C14</f>
        <v>11</v>
      </c>
      <c r="D14" s="1"/>
      <c r="E14" s="2" t="s">
        <v>50</v>
      </c>
      <c r="F14" s="207"/>
      <c r="G14" s="208"/>
      <c r="H14" s="209"/>
      <c r="I14" s="202"/>
    </row>
    <row r="15" spans="1:9" ht="24" customHeight="1">
      <c r="A15" s="202"/>
      <c r="B15" s="22" t="s">
        <v>44</v>
      </c>
      <c r="C15" s="26">
        <f>'東京総括表（様式１）'!C15+'横浜総括表（様式１）'!C15</f>
        <v>0</v>
      </c>
      <c r="D15" s="1"/>
      <c r="E15" s="2" t="s">
        <v>50</v>
      </c>
      <c r="F15" s="207"/>
      <c r="G15" s="208"/>
      <c r="H15" s="209"/>
      <c r="I15" s="202"/>
    </row>
    <row r="16" spans="1:9" ht="24" customHeight="1">
      <c r="A16" s="202"/>
      <c r="B16" s="22" t="s">
        <v>45</v>
      </c>
      <c r="C16" s="26">
        <f>'東京総括表（様式１）'!C16+'横浜総括表（様式１）'!C16</f>
        <v>9</v>
      </c>
      <c r="D16" s="1"/>
      <c r="E16" s="2" t="s">
        <v>50</v>
      </c>
      <c r="F16" s="207"/>
      <c r="G16" s="208"/>
      <c r="H16" s="209"/>
      <c r="I16" s="202"/>
    </row>
    <row r="17" spans="1:9" ht="24" customHeight="1">
      <c r="A17" s="202"/>
      <c r="B17" s="22" t="s">
        <v>46</v>
      </c>
      <c r="C17" s="26">
        <f>'東京総括表（様式１）'!C17+'横浜総括表（様式１）'!C17</f>
        <v>1</v>
      </c>
      <c r="D17" s="1"/>
      <c r="E17" s="2" t="s">
        <v>50</v>
      </c>
      <c r="F17" s="207"/>
      <c r="G17" s="208"/>
      <c r="H17" s="209"/>
      <c r="I17" s="202"/>
    </row>
    <row r="18" spans="1:9" ht="24" customHeight="1">
      <c r="A18" s="202"/>
      <c r="B18" s="7"/>
      <c r="C18" s="8"/>
      <c r="D18" s="1"/>
      <c r="E18" s="2"/>
      <c r="F18" s="207"/>
      <c r="G18" s="208"/>
      <c r="H18" s="209"/>
      <c r="I18" s="202"/>
    </row>
    <row r="19" spans="1:9" ht="24" customHeight="1">
      <c r="A19" s="202"/>
      <c r="B19" s="7"/>
      <c r="C19" s="8"/>
      <c r="D19" s="1"/>
      <c r="E19" s="2"/>
      <c r="F19" s="207"/>
      <c r="G19" s="208"/>
      <c r="H19" s="209"/>
      <c r="I19" s="202"/>
    </row>
    <row r="20" spans="1:9" ht="24" customHeight="1">
      <c r="A20" s="202"/>
      <c r="B20" s="7"/>
      <c r="C20" s="8"/>
      <c r="D20" s="1"/>
      <c r="E20" s="2"/>
      <c r="F20" s="207"/>
      <c r="G20" s="208"/>
      <c r="H20" s="209"/>
      <c r="I20" s="202"/>
    </row>
    <row r="21" spans="1:9" ht="24" customHeight="1" thickBot="1">
      <c r="A21" s="203"/>
      <c r="B21" s="9"/>
      <c r="C21" s="4"/>
      <c r="D21" s="5"/>
      <c r="E21" s="6"/>
      <c r="F21" s="210"/>
      <c r="G21" s="211"/>
      <c r="H21" s="212"/>
      <c r="I21" s="203"/>
    </row>
    <row r="22" spans="1:9" ht="24" customHeight="1">
      <c r="A22" s="214" t="s">
        <v>54</v>
      </c>
      <c r="B22" s="214"/>
      <c r="C22" s="214"/>
      <c r="D22" s="214"/>
      <c r="E22" s="214"/>
      <c r="F22" s="214"/>
      <c r="G22" s="214"/>
      <c r="H22" s="214"/>
      <c r="I22" s="214"/>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C8" sqref="C8"/>
    </sheetView>
  </sheetViews>
  <sheetFormatPr defaultColWidth="9.00390625" defaultRowHeight="13.5"/>
  <cols>
    <col min="1" max="1" width="25.625" style="11" customWidth="1"/>
    <col min="2" max="2" width="27.25390625" style="188" customWidth="1"/>
    <col min="3" max="3" width="14.375" style="11" customWidth="1"/>
    <col min="4" max="5" width="16.125" style="11" customWidth="1"/>
    <col min="6" max="6" width="23.25390625" style="11" customWidth="1"/>
    <col min="7" max="7" width="12.625" style="11" customWidth="1"/>
    <col min="8" max="8" width="12.625" style="188" customWidth="1"/>
    <col min="9" max="9" width="8.00390625" style="188" customWidth="1"/>
    <col min="10" max="10" width="6.50390625" style="11" bestFit="1" customWidth="1"/>
    <col min="11" max="11" width="6.50390625" style="11" customWidth="1"/>
    <col min="12" max="12" width="13.75390625" style="11" customWidth="1"/>
    <col min="13" max="16384" width="9.00390625" style="11" customWidth="1"/>
  </cols>
  <sheetData>
    <row r="1" ht="12.75">
      <c r="A1" s="10" t="s">
        <v>26</v>
      </c>
    </row>
    <row r="2" spans="1:12" ht="12.75">
      <c r="A2" s="196" t="s">
        <v>27</v>
      </c>
      <c r="B2" s="196"/>
      <c r="C2" s="196"/>
      <c r="D2" s="196"/>
      <c r="E2" s="196"/>
      <c r="F2" s="196"/>
      <c r="G2" s="196"/>
      <c r="H2" s="196"/>
      <c r="I2" s="196"/>
      <c r="J2" s="196"/>
      <c r="K2" s="196"/>
      <c r="L2" s="196"/>
    </row>
    <row r="4" spans="1:12" ht="21" customHeight="1">
      <c r="A4" s="10" t="str">
        <f>'[10]横浜別記様式 2（競争入札（公共工事））'!A4</f>
        <v>（部局名：横浜税関）</v>
      </c>
      <c r="B4" s="240"/>
      <c r="C4" s="10"/>
      <c r="D4" s="10"/>
      <c r="E4" s="10"/>
      <c r="F4" s="225" t="str">
        <f>'[10]横浜別記様式 2（競争入札（公共工事））'!F4:K4</f>
        <v>（審議対象期間　2022年1月1日～2022年3月31日）</v>
      </c>
      <c r="G4" s="225"/>
      <c r="H4" s="225"/>
      <c r="I4" s="225"/>
      <c r="J4" s="225"/>
      <c r="K4" s="225"/>
      <c r="L4" s="225"/>
    </row>
    <row r="5" spans="1:12" s="13" customFormat="1" ht="47.25" customHeight="1">
      <c r="A5" s="41" t="s">
        <v>25</v>
      </c>
      <c r="B5" s="41" t="s">
        <v>2</v>
      </c>
      <c r="C5" s="41" t="s">
        <v>5</v>
      </c>
      <c r="D5" s="41" t="s">
        <v>7</v>
      </c>
      <c r="E5" s="41" t="s">
        <v>59</v>
      </c>
      <c r="F5" s="41" t="s">
        <v>30</v>
      </c>
      <c r="G5" s="41" t="s">
        <v>8</v>
      </c>
      <c r="H5" s="41" t="s">
        <v>3</v>
      </c>
      <c r="I5" s="41" t="s">
        <v>9</v>
      </c>
      <c r="J5" s="41" t="s">
        <v>55</v>
      </c>
      <c r="K5" s="41" t="s">
        <v>31</v>
      </c>
      <c r="L5" s="41" t="s">
        <v>4</v>
      </c>
    </row>
    <row r="6" spans="1:12" s="28" customFormat="1" ht="141" customHeight="1">
      <c r="A6" s="241"/>
      <c r="B6" s="242"/>
      <c r="C6" s="243"/>
      <c r="D6" s="241"/>
      <c r="E6" s="241"/>
      <c r="F6" s="244"/>
      <c r="G6" s="245"/>
      <c r="H6" s="246"/>
      <c r="I6" s="247"/>
      <c r="J6" s="243"/>
      <c r="K6" s="243"/>
      <c r="L6" s="248"/>
    </row>
    <row r="7" spans="1:12" s="28" customFormat="1" ht="141" customHeight="1" hidden="1">
      <c r="A7" s="241"/>
      <c r="B7" s="249"/>
      <c r="C7" s="243"/>
      <c r="D7" s="241"/>
      <c r="E7" s="241"/>
      <c r="F7" s="244"/>
      <c r="G7" s="245"/>
      <c r="H7" s="246"/>
      <c r="I7" s="247"/>
      <c r="J7" s="243"/>
      <c r="K7" s="243"/>
      <c r="L7" s="250"/>
    </row>
    <row r="8" spans="4:10" ht="12.75">
      <c r="D8" s="37"/>
      <c r="E8" s="37"/>
      <c r="J8" s="38"/>
    </row>
    <row r="9" spans="1:12" ht="25.5" customHeight="1">
      <c r="A9" s="217" t="s">
        <v>13</v>
      </c>
      <c r="B9" s="217"/>
      <c r="C9" s="217"/>
      <c r="D9" s="217"/>
      <c r="E9" s="217"/>
      <c r="F9" s="217"/>
      <c r="G9" s="217"/>
      <c r="H9" s="217"/>
      <c r="I9" s="217"/>
      <c r="J9" s="217"/>
      <c r="K9" s="217"/>
      <c r="L9" s="219"/>
    </row>
    <row r="10" spans="1:12" ht="30" customHeight="1">
      <c r="A10" s="220" t="s">
        <v>56</v>
      </c>
      <c r="B10" s="221"/>
      <c r="C10" s="221"/>
      <c r="D10" s="221"/>
      <c r="E10" s="221"/>
      <c r="F10" s="221"/>
      <c r="G10" s="221"/>
      <c r="H10" s="221"/>
      <c r="I10" s="221"/>
      <c r="J10" s="221"/>
      <c r="K10" s="221"/>
      <c r="L10" s="14"/>
    </row>
    <row r="11" spans="1:13" ht="26.25" customHeight="1">
      <c r="A11" s="14" t="s">
        <v>57</v>
      </c>
      <c r="B11" s="15"/>
      <c r="C11" s="14"/>
      <c r="D11" s="14"/>
      <c r="E11" s="14"/>
      <c r="F11" s="14"/>
      <c r="G11" s="14"/>
      <c r="H11" s="15"/>
      <c r="I11" s="15"/>
      <c r="J11" s="14"/>
      <c r="K11" s="14"/>
      <c r="L11" s="191"/>
      <c r="M11" s="190"/>
    </row>
    <row r="12" spans="1:13" ht="26.25" customHeight="1">
      <c r="A12" s="14" t="s">
        <v>58</v>
      </c>
      <c r="B12" s="15"/>
      <c r="C12" s="14"/>
      <c r="D12" s="14"/>
      <c r="E12" s="14"/>
      <c r="F12" s="14"/>
      <c r="G12" s="14"/>
      <c r="H12" s="15"/>
      <c r="I12" s="15"/>
      <c r="J12" s="14"/>
      <c r="K12" s="14"/>
      <c r="L12" s="191"/>
      <c r="M12" s="190"/>
    </row>
    <row r="14" spans="4:5" ht="12.7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F7" sqref="F7"/>
    </sheetView>
  </sheetViews>
  <sheetFormatPr defaultColWidth="9.00390625" defaultRowHeight="13.5"/>
  <cols>
    <col min="1" max="1" width="28.375" style="29" customWidth="1"/>
    <col min="2" max="2" width="22.625" style="192" bestFit="1" customWidth="1"/>
    <col min="3" max="3" width="12.375" style="30" bestFit="1" customWidth="1"/>
    <col min="4" max="4" width="15.375" style="29" bestFit="1" customWidth="1"/>
    <col min="5" max="5" width="12.00390625" style="29" bestFit="1" customWidth="1"/>
    <col min="6" max="6" width="19.125" style="29" bestFit="1" customWidth="1"/>
    <col min="7" max="7" width="12.00390625" style="192" bestFit="1" customWidth="1"/>
    <col min="8" max="8" width="12.00390625" style="29" bestFit="1" customWidth="1"/>
    <col min="9" max="9" width="10.375" style="29" bestFit="1" customWidth="1"/>
    <col min="10" max="10" width="8.75390625" style="39" bestFit="1" customWidth="1"/>
    <col min="11" max="11" width="11.875" style="29" bestFit="1" customWidth="1"/>
    <col min="12" max="12" width="9.625" style="19" bestFit="1" customWidth="1"/>
    <col min="13" max="16384" width="9.00390625" style="11" customWidth="1"/>
  </cols>
  <sheetData>
    <row r="1" ht="12.75">
      <c r="A1" s="29" t="s">
        <v>14</v>
      </c>
    </row>
    <row r="2" spans="1:11" ht="12.75">
      <c r="A2" s="222" t="s">
        <v>11</v>
      </c>
      <c r="B2" s="222"/>
      <c r="C2" s="222"/>
      <c r="D2" s="222"/>
      <c r="E2" s="222"/>
      <c r="F2" s="222"/>
      <c r="G2" s="222"/>
      <c r="H2" s="222"/>
      <c r="I2" s="222"/>
      <c r="J2" s="222"/>
      <c r="K2" s="222"/>
    </row>
    <row r="4" spans="1:11" ht="21" customHeight="1">
      <c r="A4" s="251" t="str">
        <f>'[10]横浜別記様式 3（随意契約（公共工事））'!A4</f>
        <v>（部局名：横浜税関）</v>
      </c>
      <c r="B4" s="252"/>
      <c r="C4" s="251"/>
      <c r="D4" s="251"/>
      <c r="E4" s="251"/>
      <c r="F4" s="253" t="str">
        <f>'[10]横浜総括表（様式１）'!F3:I3</f>
        <v>（審議対象期間　2022年1月1日～2022年3月31日）</v>
      </c>
      <c r="G4" s="253"/>
      <c r="H4" s="253"/>
      <c r="I4" s="253"/>
      <c r="J4" s="253"/>
      <c r="K4" s="253"/>
    </row>
    <row r="5" spans="1:11" s="13" customFormat="1" ht="47.25" customHeight="1">
      <c r="A5" s="41" t="s">
        <v>6</v>
      </c>
      <c r="B5" s="41" t="s">
        <v>2</v>
      </c>
      <c r="C5" s="41" t="s">
        <v>5</v>
      </c>
      <c r="D5" s="41" t="s">
        <v>7</v>
      </c>
      <c r="E5" s="41" t="s">
        <v>59</v>
      </c>
      <c r="F5" s="41" t="s">
        <v>10</v>
      </c>
      <c r="G5" s="41" t="s">
        <v>8</v>
      </c>
      <c r="H5" s="41" t="s">
        <v>3</v>
      </c>
      <c r="I5" s="41" t="s">
        <v>9</v>
      </c>
      <c r="J5" s="41" t="s">
        <v>55</v>
      </c>
      <c r="K5" s="41" t="s">
        <v>4</v>
      </c>
    </row>
    <row r="6" spans="1:13" s="13" customFormat="1" ht="60" customHeight="1">
      <c r="A6" s="254" t="s">
        <v>134</v>
      </c>
      <c r="B6" s="254" t="s">
        <v>135</v>
      </c>
      <c r="C6" s="255">
        <v>44594</v>
      </c>
      <c r="D6" s="254" t="s">
        <v>136</v>
      </c>
      <c r="E6" s="256">
        <v>4010901003823</v>
      </c>
      <c r="F6" s="257" t="s">
        <v>137</v>
      </c>
      <c r="G6" s="269" t="s">
        <v>61</v>
      </c>
      <c r="H6" s="259">
        <v>4840000</v>
      </c>
      <c r="I6" s="332" t="s">
        <v>64</v>
      </c>
      <c r="J6" s="260">
        <v>1</v>
      </c>
      <c r="K6" s="254"/>
      <c r="M6" s="65"/>
    </row>
    <row r="7" spans="1:13" s="13" customFormat="1" ht="60" customHeight="1">
      <c r="A7" s="254" t="s">
        <v>138</v>
      </c>
      <c r="B7" s="254" t="s">
        <v>135</v>
      </c>
      <c r="C7" s="255">
        <v>44602</v>
      </c>
      <c r="D7" s="254" t="s">
        <v>139</v>
      </c>
      <c r="E7" s="256">
        <v>2020001012577</v>
      </c>
      <c r="F7" s="257" t="s">
        <v>137</v>
      </c>
      <c r="G7" s="269" t="s">
        <v>61</v>
      </c>
      <c r="H7" s="261">
        <v>1199000</v>
      </c>
      <c r="I7" s="332" t="s">
        <v>64</v>
      </c>
      <c r="J7" s="260">
        <v>1</v>
      </c>
      <c r="K7" s="254"/>
      <c r="M7" s="65"/>
    </row>
    <row r="8" spans="1:13" s="13" customFormat="1" ht="60" customHeight="1">
      <c r="A8" s="254" t="s">
        <v>140</v>
      </c>
      <c r="B8" s="254" t="s">
        <v>135</v>
      </c>
      <c r="C8" s="255">
        <v>44608</v>
      </c>
      <c r="D8" s="254" t="s">
        <v>141</v>
      </c>
      <c r="E8" s="256">
        <v>4020001018845</v>
      </c>
      <c r="F8" s="257" t="s">
        <v>137</v>
      </c>
      <c r="G8" s="269" t="s">
        <v>61</v>
      </c>
      <c r="H8" s="262">
        <v>2084500</v>
      </c>
      <c r="I8" s="332" t="s">
        <v>64</v>
      </c>
      <c r="J8" s="260">
        <v>3</v>
      </c>
      <c r="K8" s="254"/>
      <c r="M8" s="65"/>
    </row>
    <row r="10" spans="1:11" ht="12.75">
      <c r="A10" s="223" t="s">
        <v>13</v>
      </c>
      <c r="B10" s="223"/>
      <c r="C10" s="223"/>
      <c r="D10" s="223"/>
      <c r="E10" s="223"/>
      <c r="F10" s="223"/>
      <c r="G10" s="223"/>
      <c r="H10" s="223"/>
      <c r="I10" s="223"/>
      <c r="J10" s="263"/>
      <c r="K10" s="223"/>
    </row>
    <row r="11" spans="1:11" ht="12.75">
      <c r="A11" s="31" t="s">
        <v>12</v>
      </c>
      <c r="B11" s="114"/>
      <c r="D11" s="31"/>
      <c r="E11" s="31"/>
      <c r="F11" s="31"/>
      <c r="G11" s="114"/>
      <c r="H11" s="31"/>
      <c r="I11" s="31"/>
      <c r="K11" s="31"/>
    </row>
  </sheetData>
  <sheetProtection/>
  <autoFilter ref="A5:L8"/>
  <mergeCells count="3">
    <mergeCell ref="A2:K2"/>
    <mergeCell ref="F4:K4"/>
    <mergeCell ref="A10:K10"/>
  </mergeCells>
  <conditionalFormatting sqref="B6:B8">
    <cfRule type="expression" priority="1" dxfId="0">
      <formula>AND(COUNTIF($AC6,"*分担契約*"),NOT(COUNTIF($E6,"*ほか*")))</formula>
    </cfRule>
  </conditionalFormatting>
  <dataValidations count="3">
    <dataValidation errorStyle="information" type="date" allowBlank="1" showInputMessage="1" showErrorMessage="1" prompt="平成30年4月1日の形式で入力する。" sqref="C6:C8">
      <formula1>43191</formula1>
      <formula2>43555</formula2>
    </dataValidation>
    <dataValidation allowBlank="1" showInputMessage="1" showErrorMessage="1" imeMode="halfAlpha" sqref="E7:E8"/>
    <dataValidation allowBlank="1" showInputMessage="1" showErrorMessage="1" promptTitle="入力方法" prompt="半角数字で入力して下さい。" errorTitle="参考" error="半角数字で入力して下さい。" imeMode="halfAlpha" sqref="H6:H7"/>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workbookViewId="0" topLeftCell="A4">
      <pane xSplit="1" ySplit="2" topLeftCell="B6" activePane="bottomRight" state="frozen"/>
      <selection pane="topLeft" activeCell="A4" sqref="A4"/>
      <selection pane="topRight" activeCell="B4" sqref="B4"/>
      <selection pane="bottomLeft" activeCell="A6" sqref="A6"/>
      <selection pane="bottomRight" activeCell="G10" sqref="G10"/>
    </sheetView>
  </sheetViews>
  <sheetFormatPr defaultColWidth="9.00390625" defaultRowHeight="13.5"/>
  <cols>
    <col min="1" max="1" width="25.25390625" style="11" customWidth="1"/>
    <col min="2" max="2" width="22.75390625" style="188" customWidth="1"/>
    <col min="3" max="3" width="13.75390625" style="11" customWidth="1"/>
    <col min="4" max="4" width="20.125" style="11" customWidth="1"/>
    <col min="5" max="5" width="12.00390625" style="11" customWidth="1"/>
    <col min="6" max="6" width="32.75390625" style="11" customWidth="1"/>
    <col min="7" max="7" width="12.625" style="188" customWidth="1"/>
    <col min="8" max="8" width="10.875" style="188" customWidth="1"/>
    <col min="9" max="9" width="8.375" style="36" customWidth="1"/>
    <col min="10" max="10" width="8.125" style="11" customWidth="1"/>
    <col min="11" max="11" width="8.00390625" style="11" customWidth="1"/>
    <col min="12" max="12" width="11.75390625" style="11" customWidth="1"/>
    <col min="13" max="13" width="9.00390625" style="188" customWidth="1"/>
    <col min="14" max="16384" width="9.00390625" style="11" customWidth="1"/>
  </cols>
  <sheetData>
    <row r="1" ht="12.75">
      <c r="A1" s="10" t="s">
        <v>28</v>
      </c>
    </row>
    <row r="2" spans="1:12" ht="12.75">
      <c r="A2" s="196" t="s">
        <v>29</v>
      </c>
      <c r="B2" s="196"/>
      <c r="C2" s="196"/>
      <c r="D2" s="196"/>
      <c r="E2" s="196"/>
      <c r="F2" s="196"/>
      <c r="G2" s="196"/>
      <c r="H2" s="196"/>
      <c r="I2" s="196"/>
      <c r="J2" s="196"/>
      <c r="K2" s="196"/>
      <c r="L2" s="196"/>
    </row>
    <row r="4" spans="1:13" ht="21" customHeight="1">
      <c r="A4" s="10" t="str">
        <f>'[10]横浜別記様式 4（競争入札（物品役務等））'!A4</f>
        <v>（部局名：横浜税関）</v>
      </c>
      <c r="B4" s="240"/>
      <c r="C4" s="10"/>
      <c r="D4" s="10"/>
      <c r="E4" s="10"/>
      <c r="F4" s="225" t="str">
        <f>'[10]横浜別記様式 4（競争入札（物品役務等））'!F4:K4</f>
        <v>（審議対象期間　2022年1月1日～2022年3月31日）</v>
      </c>
      <c r="G4" s="225"/>
      <c r="H4" s="225"/>
      <c r="I4" s="225"/>
      <c r="J4" s="225"/>
      <c r="K4" s="225"/>
      <c r="L4" s="225"/>
      <c r="M4" s="19"/>
    </row>
    <row r="5" spans="1:12" s="13" customFormat="1" ht="47.25" customHeight="1">
      <c r="A5" s="41" t="s">
        <v>6</v>
      </c>
      <c r="B5" s="41" t="s">
        <v>2</v>
      </c>
      <c r="C5" s="41" t="s">
        <v>5</v>
      </c>
      <c r="D5" s="41" t="s">
        <v>7</v>
      </c>
      <c r="E5" s="41" t="s">
        <v>59</v>
      </c>
      <c r="F5" s="41" t="s">
        <v>30</v>
      </c>
      <c r="G5" s="41" t="s">
        <v>8</v>
      </c>
      <c r="H5" s="41" t="s">
        <v>3</v>
      </c>
      <c r="I5" s="42" t="s">
        <v>9</v>
      </c>
      <c r="J5" s="41" t="s">
        <v>55</v>
      </c>
      <c r="K5" s="41" t="s">
        <v>31</v>
      </c>
      <c r="L5" s="41" t="s">
        <v>4</v>
      </c>
    </row>
    <row r="6" spans="1:13" s="28" customFormat="1" ht="70.5" customHeight="1">
      <c r="A6" s="264" t="s">
        <v>142</v>
      </c>
      <c r="B6" s="265" t="s">
        <v>143</v>
      </c>
      <c r="C6" s="266">
        <v>44573</v>
      </c>
      <c r="D6" s="267" t="s">
        <v>144</v>
      </c>
      <c r="E6" s="268">
        <v>3010401035434</v>
      </c>
      <c r="F6" s="254" t="s">
        <v>145</v>
      </c>
      <c r="G6" s="269" t="s">
        <v>61</v>
      </c>
      <c r="H6" s="270" t="s">
        <v>146</v>
      </c>
      <c r="I6" s="332" t="s">
        <v>64</v>
      </c>
      <c r="J6" s="260">
        <v>1</v>
      </c>
      <c r="K6" s="271"/>
      <c r="L6" s="272"/>
      <c r="M6" s="273"/>
    </row>
    <row r="7" spans="1:13" s="28" customFormat="1" ht="70.5" customHeight="1">
      <c r="A7" s="274" t="s">
        <v>147</v>
      </c>
      <c r="B7" s="274" t="s">
        <v>143</v>
      </c>
      <c r="C7" s="275">
        <v>44580</v>
      </c>
      <c r="D7" s="274" t="s">
        <v>148</v>
      </c>
      <c r="E7" s="268" t="s">
        <v>149</v>
      </c>
      <c r="F7" s="254" t="s">
        <v>145</v>
      </c>
      <c r="G7" s="269" t="s">
        <v>61</v>
      </c>
      <c r="H7" s="270">
        <v>12292500</v>
      </c>
      <c r="I7" s="332" t="s">
        <v>64</v>
      </c>
      <c r="J7" s="260">
        <v>1</v>
      </c>
      <c r="K7" s="271"/>
      <c r="L7" s="276"/>
      <c r="M7" s="273"/>
    </row>
    <row r="8" spans="1:13" s="28" customFormat="1" ht="70.5" customHeight="1">
      <c r="A8" s="277" t="s">
        <v>150</v>
      </c>
      <c r="B8" s="274" t="s">
        <v>143</v>
      </c>
      <c r="C8" s="255">
        <v>44580</v>
      </c>
      <c r="D8" s="278" t="s">
        <v>148</v>
      </c>
      <c r="E8" s="279" t="s">
        <v>149</v>
      </c>
      <c r="F8" s="254" t="s">
        <v>145</v>
      </c>
      <c r="G8" s="269" t="s">
        <v>61</v>
      </c>
      <c r="H8" s="280">
        <v>9132948</v>
      </c>
      <c r="I8" s="332" t="s">
        <v>64</v>
      </c>
      <c r="J8" s="260">
        <v>1</v>
      </c>
      <c r="K8" s="271"/>
      <c r="L8" s="276"/>
      <c r="M8" s="273"/>
    </row>
    <row r="9" spans="1:13" s="28" customFormat="1" ht="70.5" customHeight="1">
      <c r="A9" s="277" t="s">
        <v>151</v>
      </c>
      <c r="B9" s="274" t="s">
        <v>135</v>
      </c>
      <c r="C9" s="255">
        <v>44580</v>
      </c>
      <c r="D9" s="278" t="s">
        <v>152</v>
      </c>
      <c r="E9" s="279">
        <v>7010401022924</v>
      </c>
      <c r="F9" s="254" t="s">
        <v>145</v>
      </c>
      <c r="G9" s="269" t="s">
        <v>61</v>
      </c>
      <c r="H9" s="280">
        <v>3716900</v>
      </c>
      <c r="I9" s="332" t="s">
        <v>64</v>
      </c>
      <c r="J9" s="260">
        <v>1</v>
      </c>
      <c r="K9" s="271"/>
      <c r="L9" s="276"/>
      <c r="M9" s="273"/>
    </row>
    <row r="10" spans="1:13" s="28" customFormat="1" ht="70.5" customHeight="1">
      <c r="A10" s="277" t="s">
        <v>153</v>
      </c>
      <c r="B10" s="274" t="s">
        <v>135</v>
      </c>
      <c r="C10" s="255">
        <v>44589</v>
      </c>
      <c r="D10" s="278" t="s">
        <v>148</v>
      </c>
      <c r="E10" s="279" t="s">
        <v>149</v>
      </c>
      <c r="F10" s="254" t="s">
        <v>145</v>
      </c>
      <c r="G10" s="269" t="s">
        <v>61</v>
      </c>
      <c r="H10" s="280">
        <v>54758808</v>
      </c>
      <c r="I10" s="332" t="s">
        <v>64</v>
      </c>
      <c r="J10" s="260">
        <v>1</v>
      </c>
      <c r="K10" s="271"/>
      <c r="L10" s="276"/>
      <c r="M10" s="273"/>
    </row>
    <row r="11" spans="1:13" s="28" customFormat="1" ht="70.5" customHeight="1">
      <c r="A11" s="277" t="s">
        <v>154</v>
      </c>
      <c r="B11" s="274" t="s">
        <v>135</v>
      </c>
      <c r="C11" s="255">
        <v>44599</v>
      </c>
      <c r="D11" s="278" t="s">
        <v>152</v>
      </c>
      <c r="E11" s="279">
        <v>7010401022924</v>
      </c>
      <c r="F11" s="254" t="s">
        <v>145</v>
      </c>
      <c r="G11" s="269" t="s">
        <v>61</v>
      </c>
      <c r="H11" s="281">
        <v>4711740</v>
      </c>
      <c r="I11" s="332" t="s">
        <v>64</v>
      </c>
      <c r="J11" s="260">
        <v>1</v>
      </c>
      <c r="K11" s="271"/>
      <c r="L11" s="276"/>
      <c r="M11" s="273"/>
    </row>
    <row r="12" spans="1:13" s="28" customFormat="1" ht="70.5" customHeight="1">
      <c r="A12" s="277" t="s">
        <v>155</v>
      </c>
      <c r="B12" s="274" t="s">
        <v>135</v>
      </c>
      <c r="C12" s="255">
        <v>44617</v>
      </c>
      <c r="D12" s="278" t="s">
        <v>156</v>
      </c>
      <c r="E12" s="279">
        <v>4010701000913</v>
      </c>
      <c r="F12" s="254" t="s">
        <v>145</v>
      </c>
      <c r="G12" s="269" t="s">
        <v>61</v>
      </c>
      <c r="H12" s="281">
        <v>2090000</v>
      </c>
      <c r="I12" s="332" t="s">
        <v>64</v>
      </c>
      <c r="J12" s="260">
        <v>1</v>
      </c>
      <c r="K12" s="271"/>
      <c r="L12" s="276"/>
      <c r="M12" s="273"/>
    </row>
    <row r="13" spans="2:13" s="29" customFormat="1" ht="12.75">
      <c r="B13" s="192"/>
      <c r="D13" s="37"/>
      <c r="E13" s="37"/>
      <c r="G13" s="192"/>
      <c r="H13" s="192"/>
      <c r="I13" s="282"/>
      <c r="J13" s="38"/>
      <c r="M13" s="192"/>
    </row>
    <row r="14" spans="1:13" s="29" customFormat="1" ht="25.5" customHeight="1">
      <c r="A14" s="223" t="s">
        <v>13</v>
      </c>
      <c r="B14" s="223"/>
      <c r="C14" s="223"/>
      <c r="D14" s="223"/>
      <c r="E14" s="223"/>
      <c r="F14" s="223"/>
      <c r="G14" s="223"/>
      <c r="H14" s="223"/>
      <c r="I14" s="223"/>
      <c r="J14" s="223"/>
      <c r="K14" s="223"/>
      <c r="L14" s="283"/>
      <c r="M14" s="192"/>
    </row>
    <row r="15" spans="1:13" s="29" customFormat="1" ht="31.5" customHeight="1">
      <c r="A15" s="284" t="s">
        <v>56</v>
      </c>
      <c r="B15" s="285"/>
      <c r="C15" s="285"/>
      <c r="D15" s="285"/>
      <c r="E15" s="285"/>
      <c r="F15" s="285"/>
      <c r="G15" s="285"/>
      <c r="H15" s="285"/>
      <c r="I15" s="285"/>
      <c r="J15" s="285"/>
      <c r="K15" s="285"/>
      <c r="L15" s="31"/>
      <c r="M15" s="192"/>
    </row>
    <row r="16" spans="1:13" s="29" customFormat="1" ht="26.25" customHeight="1">
      <c r="A16" s="286" t="s">
        <v>157</v>
      </c>
      <c r="B16" s="286"/>
      <c r="C16" s="286"/>
      <c r="D16" s="286"/>
      <c r="E16" s="286"/>
      <c r="F16" s="286"/>
      <c r="G16" s="286"/>
      <c r="H16" s="286"/>
      <c r="I16" s="286"/>
      <c r="J16" s="286"/>
      <c r="K16" s="286"/>
      <c r="L16" s="287"/>
      <c r="M16" s="192"/>
    </row>
    <row r="17" spans="1:13" s="29" customFormat="1" ht="26.25" customHeight="1">
      <c r="A17" s="31" t="s">
        <v>58</v>
      </c>
      <c r="B17" s="114"/>
      <c r="C17" s="31"/>
      <c r="D17" s="31"/>
      <c r="E17" s="31"/>
      <c r="F17" s="31"/>
      <c r="G17" s="114"/>
      <c r="H17" s="114"/>
      <c r="I17" s="288"/>
      <c r="J17" s="31"/>
      <c r="K17" s="31"/>
      <c r="L17" s="287"/>
      <c r="M17" s="192"/>
    </row>
    <row r="18" spans="2:13" s="29" customFormat="1" ht="12.75">
      <c r="B18" s="192"/>
      <c r="G18" s="192"/>
      <c r="H18" s="192"/>
      <c r="I18" s="282"/>
      <c r="J18" s="31"/>
      <c r="M18" s="192"/>
    </row>
    <row r="19" spans="2:13" s="29" customFormat="1" ht="12.75">
      <c r="B19" s="192"/>
      <c r="D19" s="31"/>
      <c r="E19" s="31"/>
      <c r="G19" s="192"/>
      <c r="H19" s="192"/>
      <c r="I19" s="282"/>
      <c r="M19" s="192"/>
    </row>
  </sheetData>
  <sheetProtection/>
  <autoFilter ref="A5:M12"/>
  <mergeCells count="5">
    <mergeCell ref="A2:L2"/>
    <mergeCell ref="F4:L4"/>
    <mergeCell ref="A14:L14"/>
    <mergeCell ref="A15:K15"/>
    <mergeCell ref="A16:K16"/>
  </mergeCells>
  <conditionalFormatting sqref="F8:F9 F11">
    <cfRule type="expression" priority="3" dxfId="0">
      <formula>AND(COUNTIF($M8,"*随意契約（企画競争無し）*"),$AC8="")</formula>
    </cfRule>
  </conditionalFormatting>
  <conditionalFormatting sqref="F10">
    <cfRule type="expression" priority="2" dxfId="0">
      <formula>AND(COUNTIF($M10,"*随意契約（企画競争無し）*"),$AC10="")</formula>
    </cfRule>
  </conditionalFormatting>
  <conditionalFormatting sqref="F12">
    <cfRule type="expression" priority="1" dxfId="0">
      <formula>AND(COUNTIF($M12,"*随意契約（企画競争無し）*"),$AC12="")</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93"/>
  <sheetViews>
    <sheetView view="pageBreakPreview" zoomScale="85" zoomScaleNormal="90" zoomScaleSheetLayoutView="85" workbookViewId="0" topLeftCell="A1">
      <pane xSplit="1" ySplit="4" topLeftCell="B5" activePane="bottomRight" state="frozen"/>
      <selection pane="topLeft" activeCell="A1" sqref="A1"/>
      <selection pane="topRight" activeCell="B1" sqref="B1"/>
      <selection pane="bottomLeft" activeCell="A5" sqref="A5"/>
      <selection pane="bottomRight" activeCell="G5" sqref="G5"/>
    </sheetView>
  </sheetViews>
  <sheetFormatPr defaultColWidth="9.00390625" defaultRowHeight="13.5"/>
  <cols>
    <col min="1" max="1" width="30.875" style="188" customWidth="1"/>
    <col min="2" max="2" width="14.25390625" style="11" customWidth="1"/>
    <col min="3" max="3" width="21.125" style="11" customWidth="1"/>
    <col min="4" max="4" width="15.125" style="11" customWidth="1"/>
    <col min="5" max="5" width="15.25390625" style="11" customWidth="1"/>
    <col min="6" max="6" width="17.625" style="289" customWidth="1"/>
    <col min="7" max="7" width="17.625" style="16" customWidth="1"/>
    <col min="8" max="8" width="9.00390625" style="188" customWidth="1"/>
    <col min="9" max="9" width="6.25390625" style="17" customWidth="1"/>
    <col min="10" max="10" width="54.875" style="290" customWidth="1"/>
    <col min="11" max="16384" width="9.00390625" style="11" customWidth="1"/>
  </cols>
  <sheetData>
    <row r="1" ht="27" customHeight="1">
      <c r="A1" s="11" t="s">
        <v>16</v>
      </c>
    </row>
    <row r="2" spans="1:10" ht="21" customHeight="1">
      <c r="A2" s="226" t="s">
        <v>17</v>
      </c>
      <c r="B2" s="226"/>
      <c r="C2" s="226"/>
      <c r="D2" s="226"/>
      <c r="E2" s="226"/>
      <c r="F2" s="226"/>
      <c r="G2" s="226"/>
      <c r="H2" s="226"/>
      <c r="I2" s="226"/>
      <c r="J2" s="226"/>
    </row>
    <row r="3" spans="1:10" s="18" customFormat="1" ht="21" customHeight="1">
      <c r="A3" s="291" t="s">
        <v>132</v>
      </c>
      <c r="B3" s="291"/>
      <c r="C3" s="292"/>
      <c r="D3" s="292"/>
      <c r="E3" s="292"/>
      <c r="F3" s="225" t="str">
        <f>'[10]横浜別記様式 5（随意契約（物品役務等））'!F4:L4</f>
        <v>（審議対象期間　2022年1月1日～2022年3月31日）</v>
      </c>
      <c r="G3" s="225"/>
      <c r="H3" s="225"/>
      <c r="I3" s="225"/>
      <c r="J3" s="225"/>
    </row>
    <row r="4" spans="1:10" s="13" customFormat="1" ht="69" customHeight="1">
      <c r="A4" s="41" t="s">
        <v>18</v>
      </c>
      <c r="B4" s="41" t="s">
        <v>5</v>
      </c>
      <c r="C4" s="41" t="s">
        <v>19</v>
      </c>
      <c r="D4" s="41" t="s">
        <v>59</v>
      </c>
      <c r="E4" s="41" t="s">
        <v>20</v>
      </c>
      <c r="F4" s="293" t="s">
        <v>158</v>
      </c>
      <c r="G4" s="43" t="s">
        <v>159</v>
      </c>
      <c r="H4" s="41" t="s">
        <v>21</v>
      </c>
      <c r="I4" s="44" t="s">
        <v>22</v>
      </c>
      <c r="J4" s="44" t="s">
        <v>0</v>
      </c>
    </row>
    <row r="5" spans="1:10" s="13" customFormat="1" ht="70.5" customHeight="1">
      <c r="A5" s="254" t="s">
        <v>134</v>
      </c>
      <c r="B5" s="255">
        <v>44594</v>
      </c>
      <c r="C5" s="254" t="s">
        <v>136</v>
      </c>
      <c r="D5" s="256">
        <v>4010901003823</v>
      </c>
      <c r="E5" s="294" t="s">
        <v>160</v>
      </c>
      <c r="F5" s="258" t="s">
        <v>61</v>
      </c>
      <c r="G5" s="295">
        <v>4840000</v>
      </c>
      <c r="H5" s="332" t="s">
        <v>64</v>
      </c>
      <c r="I5" s="260">
        <v>1</v>
      </c>
      <c r="J5" s="265" t="s">
        <v>161</v>
      </c>
    </row>
    <row r="6" spans="1:10" s="13" customFormat="1" ht="70.5" customHeight="1">
      <c r="A6" s="254" t="s">
        <v>138</v>
      </c>
      <c r="B6" s="255">
        <v>44602</v>
      </c>
      <c r="C6" s="254" t="s">
        <v>139</v>
      </c>
      <c r="D6" s="256">
        <v>2020001012577</v>
      </c>
      <c r="E6" s="294" t="s">
        <v>160</v>
      </c>
      <c r="F6" s="258" t="s">
        <v>61</v>
      </c>
      <c r="G6" s="296">
        <v>1199000</v>
      </c>
      <c r="H6" s="332" t="s">
        <v>64</v>
      </c>
      <c r="I6" s="260">
        <v>1</v>
      </c>
      <c r="J6" s="265" t="s">
        <v>161</v>
      </c>
    </row>
    <row r="7" spans="1:10" s="12" customFormat="1" ht="70.5" customHeight="1">
      <c r="A7" s="264" t="s">
        <v>142</v>
      </c>
      <c r="B7" s="266">
        <v>44573</v>
      </c>
      <c r="C7" s="267" t="s">
        <v>144</v>
      </c>
      <c r="D7" s="268">
        <v>3010401035434</v>
      </c>
      <c r="E7" s="294" t="s">
        <v>1</v>
      </c>
      <c r="F7" s="297" t="s">
        <v>61</v>
      </c>
      <c r="G7" s="298" t="s">
        <v>146</v>
      </c>
      <c r="H7" s="332" t="s">
        <v>64</v>
      </c>
      <c r="I7" s="260">
        <v>1</v>
      </c>
      <c r="J7" s="299" t="s">
        <v>161</v>
      </c>
    </row>
    <row r="8" spans="1:10" s="12" customFormat="1" ht="70.5" customHeight="1">
      <c r="A8" s="274" t="s">
        <v>147</v>
      </c>
      <c r="B8" s="275">
        <v>44580</v>
      </c>
      <c r="C8" s="274" t="s">
        <v>148</v>
      </c>
      <c r="D8" s="268" t="s">
        <v>149</v>
      </c>
      <c r="E8" s="294" t="s">
        <v>1</v>
      </c>
      <c r="F8" s="297" t="s">
        <v>61</v>
      </c>
      <c r="G8" s="298">
        <v>12292500</v>
      </c>
      <c r="H8" s="332" t="s">
        <v>64</v>
      </c>
      <c r="I8" s="260">
        <v>1</v>
      </c>
      <c r="J8" s="299" t="s">
        <v>162</v>
      </c>
    </row>
    <row r="9" spans="1:10" s="12" customFormat="1" ht="70.5" customHeight="1">
      <c r="A9" s="277" t="s">
        <v>150</v>
      </c>
      <c r="B9" s="255">
        <v>44580</v>
      </c>
      <c r="C9" s="278" t="s">
        <v>148</v>
      </c>
      <c r="D9" s="279" t="s">
        <v>149</v>
      </c>
      <c r="E9" s="294" t="s">
        <v>1</v>
      </c>
      <c r="F9" s="297" t="s">
        <v>61</v>
      </c>
      <c r="G9" s="298">
        <v>9132948</v>
      </c>
      <c r="H9" s="332" t="s">
        <v>64</v>
      </c>
      <c r="I9" s="260">
        <v>1</v>
      </c>
      <c r="J9" s="299" t="s">
        <v>162</v>
      </c>
    </row>
    <row r="10" spans="1:10" s="30" customFormat="1" ht="70.5" customHeight="1">
      <c r="A10" s="300" t="s">
        <v>151</v>
      </c>
      <c r="B10" s="301">
        <v>44580</v>
      </c>
      <c r="C10" s="302" t="s">
        <v>152</v>
      </c>
      <c r="D10" s="303">
        <v>7010401022924</v>
      </c>
      <c r="E10" s="304" t="s">
        <v>1</v>
      </c>
      <c r="F10" s="305" t="s">
        <v>61</v>
      </c>
      <c r="G10" s="306">
        <v>3716900</v>
      </c>
      <c r="H10" s="332" t="s">
        <v>64</v>
      </c>
      <c r="I10" s="307">
        <v>1</v>
      </c>
      <c r="J10" s="308" t="s">
        <v>161</v>
      </c>
    </row>
    <row r="11" spans="1:10" s="12" customFormat="1" ht="70.5" customHeight="1">
      <c r="A11" s="277" t="s">
        <v>153</v>
      </c>
      <c r="B11" s="255">
        <v>44589</v>
      </c>
      <c r="C11" s="278" t="s">
        <v>148</v>
      </c>
      <c r="D11" s="279" t="s">
        <v>149</v>
      </c>
      <c r="E11" s="294" t="s">
        <v>1</v>
      </c>
      <c r="F11" s="297" t="s">
        <v>61</v>
      </c>
      <c r="G11" s="309">
        <v>54758808</v>
      </c>
      <c r="H11" s="332" t="s">
        <v>64</v>
      </c>
      <c r="I11" s="260">
        <v>1</v>
      </c>
      <c r="J11" s="299" t="s">
        <v>162</v>
      </c>
    </row>
    <row r="12" spans="1:10" s="30" customFormat="1" ht="70.5" customHeight="1">
      <c r="A12" s="300" t="s">
        <v>154</v>
      </c>
      <c r="B12" s="301">
        <v>44599</v>
      </c>
      <c r="C12" s="302" t="s">
        <v>152</v>
      </c>
      <c r="D12" s="310">
        <v>7010401022924</v>
      </c>
      <c r="E12" s="304" t="s">
        <v>1</v>
      </c>
      <c r="F12" s="305" t="s">
        <v>61</v>
      </c>
      <c r="G12" s="311">
        <v>4711740</v>
      </c>
      <c r="H12" s="332" t="s">
        <v>64</v>
      </c>
      <c r="I12" s="307">
        <v>1</v>
      </c>
      <c r="J12" s="308" t="s">
        <v>163</v>
      </c>
    </row>
    <row r="13" spans="1:10" s="12" customFormat="1" ht="70.5" customHeight="1">
      <c r="A13" s="277" t="s">
        <v>155</v>
      </c>
      <c r="B13" s="255">
        <v>44617</v>
      </c>
      <c r="C13" s="278" t="s">
        <v>156</v>
      </c>
      <c r="D13" s="279">
        <v>4010701000913</v>
      </c>
      <c r="E13" s="294" t="s">
        <v>1</v>
      </c>
      <c r="F13" s="297" t="s">
        <v>61</v>
      </c>
      <c r="G13" s="298">
        <v>2090000</v>
      </c>
      <c r="H13" s="332" t="s">
        <v>64</v>
      </c>
      <c r="I13" s="260">
        <v>1</v>
      </c>
      <c r="J13" s="299" t="s">
        <v>164</v>
      </c>
    </row>
    <row r="14" spans="1:10" s="13" customFormat="1" ht="70.5" customHeight="1">
      <c r="A14" s="277"/>
      <c r="B14" s="255"/>
      <c r="C14" s="254"/>
      <c r="D14" s="256"/>
      <c r="E14" s="294"/>
      <c r="F14" s="297"/>
      <c r="G14" s="312"/>
      <c r="H14" s="313"/>
      <c r="I14" s="260"/>
      <c r="J14" s="265"/>
    </row>
    <row r="15" spans="1:10" s="13" customFormat="1" ht="70.5" customHeight="1">
      <c r="A15" s="277"/>
      <c r="B15" s="255"/>
      <c r="C15" s="254"/>
      <c r="D15" s="256"/>
      <c r="E15" s="294"/>
      <c r="F15" s="297"/>
      <c r="G15" s="312"/>
      <c r="H15" s="313"/>
      <c r="I15" s="260"/>
      <c r="J15" s="265"/>
    </row>
    <row r="16" spans="1:10" s="12" customFormat="1" ht="70.5" customHeight="1">
      <c r="A16" s="314"/>
      <c r="B16" s="315"/>
      <c r="C16" s="274"/>
      <c r="D16" s="256"/>
      <c r="E16" s="294"/>
      <c r="F16" s="297"/>
      <c r="G16" s="316"/>
      <c r="H16" s="313"/>
      <c r="I16" s="260"/>
      <c r="J16" s="299"/>
    </row>
    <row r="17" spans="1:10" s="12" customFormat="1" ht="70.5" customHeight="1">
      <c r="A17" s="314"/>
      <c r="B17" s="315"/>
      <c r="C17" s="274"/>
      <c r="D17" s="317"/>
      <c r="E17" s="294"/>
      <c r="F17" s="297"/>
      <c r="G17" s="318"/>
      <c r="H17" s="313"/>
      <c r="I17" s="260"/>
      <c r="J17" s="299"/>
    </row>
    <row r="18" spans="1:10" s="12" customFormat="1" ht="70.5" customHeight="1">
      <c r="A18" s="314"/>
      <c r="B18" s="315"/>
      <c r="C18" s="274"/>
      <c r="D18" s="317"/>
      <c r="E18" s="294"/>
      <c r="F18" s="297"/>
      <c r="G18" s="312"/>
      <c r="H18" s="313"/>
      <c r="I18" s="260"/>
      <c r="J18" s="299"/>
    </row>
    <row r="19" spans="1:10" s="12" customFormat="1" ht="70.5" customHeight="1">
      <c r="A19" s="314"/>
      <c r="B19" s="315"/>
      <c r="C19" s="274"/>
      <c r="D19" s="317"/>
      <c r="E19" s="294"/>
      <c r="F19" s="297"/>
      <c r="G19" s="312"/>
      <c r="H19" s="313"/>
      <c r="I19" s="260"/>
      <c r="J19" s="299"/>
    </row>
    <row r="20" spans="1:10" s="12" customFormat="1" ht="70.5" customHeight="1">
      <c r="A20" s="314"/>
      <c r="B20" s="315"/>
      <c r="C20" s="274"/>
      <c r="D20" s="256"/>
      <c r="E20" s="294"/>
      <c r="F20" s="297"/>
      <c r="G20" s="319"/>
      <c r="H20" s="313"/>
      <c r="I20" s="260"/>
      <c r="J20" s="299"/>
    </row>
    <row r="21" spans="1:10" s="12" customFormat="1" ht="70.5" customHeight="1">
      <c r="A21" s="314"/>
      <c r="B21" s="315"/>
      <c r="C21" s="274"/>
      <c r="D21" s="317"/>
      <c r="E21" s="294"/>
      <c r="F21" s="297"/>
      <c r="G21" s="312"/>
      <c r="H21" s="313"/>
      <c r="I21" s="260"/>
      <c r="J21" s="299"/>
    </row>
    <row r="22" spans="1:10" s="12" customFormat="1" ht="70.5" customHeight="1">
      <c r="A22" s="314"/>
      <c r="B22" s="315"/>
      <c r="C22" s="274"/>
      <c r="D22" s="320"/>
      <c r="E22" s="294"/>
      <c r="F22" s="297"/>
      <c r="G22" s="312"/>
      <c r="H22" s="313"/>
      <c r="I22" s="260"/>
      <c r="J22" s="299"/>
    </row>
    <row r="23" spans="1:10" s="12" customFormat="1" ht="70.5" customHeight="1">
      <c r="A23" s="314"/>
      <c r="B23" s="315"/>
      <c r="C23" s="274"/>
      <c r="D23" s="320"/>
      <c r="E23" s="294"/>
      <c r="F23" s="297"/>
      <c r="G23" s="312"/>
      <c r="H23" s="313"/>
      <c r="I23" s="260"/>
      <c r="J23" s="299"/>
    </row>
    <row r="24" spans="1:10" s="12" customFormat="1" ht="70.5" customHeight="1">
      <c r="A24" s="314"/>
      <c r="B24" s="315"/>
      <c r="C24" s="274"/>
      <c r="D24" s="321"/>
      <c r="E24" s="294"/>
      <c r="F24" s="297"/>
      <c r="G24" s="322"/>
      <c r="H24" s="313"/>
      <c r="I24" s="260"/>
      <c r="J24" s="299"/>
    </row>
    <row r="25" spans="1:10" ht="70.5" customHeight="1">
      <c r="A25" s="314"/>
      <c r="B25" s="315"/>
      <c r="C25" s="274"/>
      <c r="D25" s="323"/>
      <c r="E25" s="324"/>
      <c r="F25" s="325"/>
      <c r="G25" s="326"/>
      <c r="H25" s="327"/>
      <c r="I25" s="328"/>
      <c r="J25" s="329"/>
    </row>
    <row r="26" spans="1:10" ht="70.5" customHeight="1">
      <c r="A26" s="314"/>
      <c r="B26" s="315"/>
      <c r="C26" s="274"/>
      <c r="D26" s="323"/>
      <c r="E26" s="324"/>
      <c r="F26" s="325"/>
      <c r="G26" s="326"/>
      <c r="H26" s="327"/>
      <c r="I26" s="328"/>
      <c r="J26" s="329"/>
    </row>
    <row r="27" spans="1:10" ht="70.5" customHeight="1">
      <c r="A27" s="314"/>
      <c r="B27" s="315"/>
      <c r="C27" s="274"/>
      <c r="D27" s="323"/>
      <c r="E27" s="324"/>
      <c r="F27" s="325"/>
      <c r="G27" s="326"/>
      <c r="H27" s="327"/>
      <c r="I27" s="328"/>
      <c r="J27" s="329"/>
    </row>
    <row r="28" spans="1:10" ht="70.5" customHeight="1">
      <c r="A28" s="314"/>
      <c r="B28" s="315"/>
      <c r="C28" s="274"/>
      <c r="D28" s="330"/>
      <c r="E28" s="324"/>
      <c r="F28" s="325"/>
      <c r="G28" s="331"/>
      <c r="H28" s="327"/>
      <c r="I28" s="328"/>
      <c r="J28" s="329"/>
    </row>
    <row r="29" spans="1:10" ht="70.5" customHeight="1">
      <c r="A29" s="314"/>
      <c r="B29" s="315"/>
      <c r="C29" s="274"/>
      <c r="D29" s="323"/>
      <c r="E29" s="324"/>
      <c r="F29" s="325"/>
      <c r="G29" s="326"/>
      <c r="H29" s="327"/>
      <c r="I29" s="328"/>
      <c r="J29" s="329"/>
    </row>
    <row r="30" spans="1:10" ht="70.5" customHeight="1">
      <c r="A30" s="314"/>
      <c r="B30" s="315"/>
      <c r="C30" s="274"/>
      <c r="D30" s="323"/>
      <c r="E30" s="324"/>
      <c r="F30" s="325"/>
      <c r="G30" s="326"/>
      <c r="H30" s="327"/>
      <c r="I30" s="328"/>
      <c r="J30" s="329"/>
    </row>
    <row r="31" spans="1:10" ht="70.5" customHeight="1">
      <c r="A31" s="314"/>
      <c r="B31" s="315"/>
      <c r="C31" s="274"/>
      <c r="D31" s="323"/>
      <c r="E31" s="324"/>
      <c r="F31" s="325"/>
      <c r="G31" s="326"/>
      <c r="H31" s="327"/>
      <c r="I31" s="328"/>
      <c r="J31" s="329"/>
    </row>
    <row r="32" spans="1:10" ht="70.5" customHeight="1">
      <c r="A32" s="314"/>
      <c r="B32" s="315"/>
      <c r="C32" s="274"/>
      <c r="D32" s="330"/>
      <c r="E32" s="324"/>
      <c r="F32" s="325"/>
      <c r="G32" s="331"/>
      <c r="H32" s="327"/>
      <c r="I32" s="328"/>
      <c r="J32" s="329"/>
    </row>
    <row r="33" spans="1:10" ht="70.5" customHeight="1">
      <c r="A33" s="314"/>
      <c r="B33" s="315"/>
      <c r="C33" s="274"/>
      <c r="D33" s="323"/>
      <c r="E33" s="324"/>
      <c r="F33" s="325"/>
      <c r="G33" s="326"/>
      <c r="H33" s="327"/>
      <c r="I33" s="328"/>
      <c r="J33" s="329"/>
    </row>
    <row r="34" spans="1:10" ht="70.5" customHeight="1">
      <c r="A34" s="314"/>
      <c r="B34" s="315"/>
      <c r="C34" s="274"/>
      <c r="D34" s="323"/>
      <c r="E34" s="324"/>
      <c r="F34" s="325"/>
      <c r="G34" s="326"/>
      <c r="H34" s="327"/>
      <c r="I34" s="328"/>
      <c r="J34" s="329"/>
    </row>
    <row r="35" spans="1:10" ht="70.5" customHeight="1">
      <c r="A35" s="314"/>
      <c r="B35" s="315"/>
      <c r="C35" s="274"/>
      <c r="D35" s="323"/>
      <c r="E35" s="324"/>
      <c r="F35" s="325"/>
      <c r="G35" s="326"/>
      <c r="H35" s="327"/>
      <c r="I35" s="328"/>
      <c r="J35" s="329"/>
    </row>
    <row r="36" spans="1:10" ht="70.5" customHeight="1">
      <c r="A36" s="314"/>
      <c r="B36" s="315"/>
      <c r="C36" s="274"/>
      <c r="D36" s="330"/>
      <c r="E36" s="324"/>
      <c r="F36" s="325"/>
      <c r="G36" s="331"/>
      <c r="H36" s="327"/>
      <c r="I36" s="328"/>
      <c r="J36" s="329"/>
    </row>
    <row r="37" spans="1:10" ht="70.5" customHeight="1">
      <c r="A37" s="314"/>
      <c r="B37" s="315"/>
      <c r="C37" s="274"/>
      <c r="D37" s="323"/>
      <c r="E37" s="324"/>
      <c r="F37" s="325"/>
      <c r="G37" s="326"/>
      <c r="H37" s="327"/>
      <c r="I37" s="328"/>
      <c r="J37" s="329"/>
    </row>
    <row r="38" spans="1:10" ht="70.5" customHeight="1">
      <c r="A38" s="314"/>
      <c r="B38" s="315"/>
      <c r="C38" s="274"/>
      <c r="D38" s="323"/>
      <c r="E38" s="324"/>
      <c r="F38" s="325"/>
      <c r="G38" s="326"/>
      <c r="H38" s="327"/>
      <c r="I38" s="328"/>
      <c r="J38" s="329"/>
    </row>
    <row r="39" spans="1:10" ht="70.5" customHeight="1">
      <c r="A39" s="314"/>
      <c r="B39" s="315"/>
      <c r="C39" s="274"/>
      <c r="D39" s="323"/>
      <c r="E39" s="324"/>
      <c r="F39" s="325"/>
      <c r="G39" s="326"/>
      <c r="H39" s="327"/>
      <c r="I39" s="328"/>
      <c r="J39" s="329"/>
    </row>
    <row r="40" spans="1:10" ht="70.5" customHeight="1">
      <c r="A40" s="314"/>
      <c r="B40" s="315"/>
      <c r="C40" s="274"/>
      <c r="D40" s="330"/>
      <c r="E40" s="324"/>
      <c r="F40" s="325"/>
      <c r="G40" s="331"/>
      <c r="H40" s="327"/>
      <c r="I40" s="328"/>
      <c r="J40" s="329"/>
    </row>
    <row r="41" spans="1:10" ht="70.5" customHeight="1">
      <c r="A41" s="314"/>
      <c r="B41" s="315"/>
      <c r="C41" s="274"/>
      <c r="D41" s="323"/>
      <c r="E41" s="324"/>
      <c r="F41" s="325"/>
      <c r="G41" s="326"/>
      <c r="H41" s="327"/>
      <c r="I41" s="328"/>
      <c r="J41" s="329"/>
    </row>
    <row r="42" spans="1:10" ht="70.5" customHeight="1">
      <c r="A42" s="314"/>
      <c r="B42" s="315"/>
      <c r="C42" s="274"/>
      <c r="D42" s="323"/>
      <c r="E42" s="324"/>
      <c r="F42" s="325"/>
      <c r="G42" s="326"/>
      <c r="H42" s="327"/>
      <c r="I42" s="328"/>
      <c r="J42" s="329"/>
    </row>
    <row r="43" spans="1:10" ht="70.5" customHeight="1">
      <c r="A43" s="314"/>
      <c r="B43" s="315"/>
      <c r="C43" s="274"/>
      <c r="D43" s="323"/>
      <c r="E43" s="324"/>
      <c r="F43" s="325"/>
      <c r="G43" s="326"/>
      <c r="H43" s="327"/>
      <c r="I43" s="328"/>
      <c r="J43" s="329"/>
    </row>
    <row r="44" spans="1:10" ht="70.5" customHeight="1">
      <c r="A44" s="314"/>
      <c r="B44" s="315"/>
      <c r="C44" s="274"/>
      <c r="D44" s="330"/>
      <c r="E44" s="324"/>
      <c r="F44" s="325"/>
      <c r="G44" s="331"/>
      <c r="H44" s="327"/>
      <c r="I44" s="328"/>
      <c r="J44" s="329"/>
    </row>
    <row r="45" spans="1:10" ht="70.5" customHeight="1">
      <c r="A45" s="314"/>
      <c r="B45" s="315"/>
      <c r="C45" s="274"/>
      <c r="D45" s="323"/>
      <c r="E45" s="324"/>
      <c r="F45" s="325"/>
      <c r="G45" s="326"/>
      <c r="H45" s="327"/>
      <c r="I45" s="328"/>
      <c r="J45" s="329"/>
    </row>
    <row r="46" spans="1:10" ht="70.5" customHeight="1">
      <c r="A46" s="314"/>
      <c r="B46" s="315"/>
      <c r="C46" s="274"/>
      <c r="D46" s="323"/>
      <c r="E46" s="324"/>
      <c r="F46" s="325"/>
      <c r="G46" s="326"/>
      <c r="H46" s="327"/>
      <c r="I46" s="328"/>
      <c r="J46" s="329"/>
    </row>
    <row r="47" spans="1:10" ht="70.5" customHeight="1">
      <c r="A47" s="314"/>
      <c r="B47" s="315"/>
      <c r="C47" s="274"/>
      <c r="D47" s="323"/>
      <c r="E47" s="324"/>
      <c r="F47" s="325"/>
      <c r="G47" s="326"/>
      <c r="H47" s="327"/>
      <c r="I47" s="328"/>
      <c r="J47" s="329"/>
    </row>
    <row r="48" spans="1:10" ht="70.5" customHeight="1">
      <c r="A48" s="314"/>
      <c r="B48" s="315"/>
      <c r="C48" s="274"/>
      <c r="D48" s="330"/>
      <c r="E48" s="324"/>
      <c r="F48" s="325"/>
      <c r="G48" s="331"/>
      <c r="H48" s="327"/>
      <c r="I48" s="328"/>
      <c r="J48" s="329"/>
    </row>
    <row r="49" spans="9:10" ht="12.75">
      <c r="I49" s="20"/>
      <c r="J49" s="21"/>
    </row>
    <row r="50" spans="9:10" ht="12.75">
      <c r="I50" s="20"/>
      <c r="J50" s="21"/>
    </row>
    <row r="51" spans="9:10" ht="12.75">
      <c r="I51" s="20"/>
      <c r="J51" s="21"/>
    </row>
    <row r="52" spans="9:10" ht="12.75">
      <c r="I52" s="20"/>
      <c r="J52" s="21"/>
    </row>
    <row r="53" spans="9:10" ht="12.75">
      <c r="I53" s="20"/>
      <c r="J53" s="21"/>
    </row>
    <row r="54" spans="9:10" ht="12.75">
      <c r="I54" s="20"/>
      <c r="J54" s="21"/>
    </row>
    <row r="55" spans="9:10" ht="12.75">
      <c r="I55" s="20"/>
      <c r="J55" s="21"/>
    </row>
    <row r="56" spans="9:10" ht="12.75">
      <c r="I56" s="20"/>
      <c r="J56" s="21"/>
    </row>
    <row r="57" spans="9:10" ht="12.75">
      <c r="I57" s="20"/>
      <c r="J57" s="21"/>
    </row>
    <row r="58" spans="9:10" ht="12.75">
      <c r="I58" s="20"/>
      <c r="J58" s="21"/>
    </row>
    <row r="59" spans="9:10" ht="12.75">
      <c r="I59" s="20"/>
      <c r="J59" s="21"/>
    </row>
    <row r="60" spans="9:10" ht="12.75">
      <c r="I60" s="20"/>
      <c r="J60" s="21"/>
    </row>
    <row r="61" spans="9:10" ht="12.75">
      <c r="I61" s="20"/>
      <c r="J61" s="21"/>
    </row>
    <row r="62" spans="9:10" ht="12.75">
      <c r="I62" s="20"/>
      <c r="J62" s="21"/>
    </row>
    <row r="63" spans="9:10" ht="12.75">
      <c r="I63" s="20"/>
      <c r="J63" s="21"/>
    </row>
    <row r="64" spans="9:10" ht="12.75">
      <c r="I64" s="20"/>
      <c r="J64" s="21"/>
    </row>
    <row r="65" spans="9:10" ht="12.75">
      <c r="I65" s="20"/>
      <c r="J65" s="21"/>
    </row>
    <row r="66" spans="9:10" ht="12.75">
      <c r="I66" s="20"/>
      <c r="J66" s="21"/>
    </row>
    <row r="67" spans="9:10" ht="12.75">
      <c r="I67" s="20"/>
      <c r="J67" s="21"/>
    </row>
    <row r="68" spans="9:10" ht="12.75">
      <c r="I68" s="20"/>
      <c r="J68" s="21"/>
    </row>
    <row r="69" spans="9:10" ht="12.75">
      <c r="I69" s="20"/>
      <c r="J69" s="21"/>
    </row>
    <row r="70" spans="9:10" ht="12.75">
      <c r="I70" s="20"/>
      <c r="J70" s="21"/>
    </row>
    <row r="71" spans="9:10" ht="12.75">
      <c r="I71" s="20"/>
      <c r="J71" s="21"/>
    </row>
    <row r="72" spans="9:10" ht="12.75">
      <c r="I72" s="20"/>
      <c r="J72" s="21"/>
    </row>
    <row r="73" spans="9:10" ht="12.75">
      <c r="I73" s="20"/>
      <c r="J73" s="21"/>
    </row>
    <row r="74" spans="9:10" ht="12.75">
      <c r="I74" s="20"/>
      <c r="J74" s="21"/>
    </row>
    <row r="75" spans="9:10" ht="12.75">
      <c r="I75" s="20"/>
      <c r="J75" s="21"/>
    </row>
    <row r="76" spans="9:10" ht="12.75">
      <c r="I76" s="20"/>
      <c r="J76" s="21"/>
    </row>
    <row r="77" spans="9:10" ht="12.75">
      <c r="I77" s="20"/>
      <c r="J77" s="21"/>
    </row>
    <row r="78" spans="9:10" ht="12.75">
      <c r="I78" s="20"/>
      <c r="J78" s="21"/>
    </row>
    <row r="79" spans="9:10" ht="12.75">
      <c r="I79" s="20"/>
      <c r="J79" s="21"/>
    </row>
    <row r="80" spans="9:10" ht="12.75">
      <c r="I80" s="20"/>
      <c r="J80" s="21"/>
    </row>
    <row r="81" spans="9:10" ht="12.75">
      <c r="I81" s="20"/>
      <c r="J81" s="21"/>
    </row>
    <row r="82" spans="9:10" ht="12.75">
      <c r="I82" s="20"/>
      <c r="J82" s="21"/>
    </row>
    <row r="83" spans="9:10" ht="12.75">
      <c r="I83" s="20"/>
      <c r="J83" s="21"/>
    </row>
    <row r="84" spans="9:10" ht="12.75">
      <c r="I84" s="20"/>
      <c r="J84" s="21"/>
    </row>
    <row r="85" spans="9:10" ht="12.75">
      <c r="I85" s="20"/>
      <c r="J85" s="21"/>
    </row>
    <row r="86" spans="9:10" ht="12.75">
      <c r="I86" s="20"/>
      <c r="J86" s="21"/>
    </row>
    <row r="87" spans="9:10" ht="12.75">
      <c r="I87" s="20"/>
      <c r="J87" s="21"/>
    </row>
    <row r="88" spans="9:10" ht="12.75">
      <c r="I88" s="20"/>
      <c r="J88" s="21"/>
    </row>
    <row r="89" spans="9:10" ht="12.75">
      <c r="I89" s="20"/>
      <c r="J89" s="21"/>
    </row>
    <row r="90" spans="9:10" ht="12.75">
      <c r="I90" s="20"/>
      <c r="J90" s="21"/>
    </row>
    <row r="91" spans="9:10" ht="12.75">
      <c r="I91" s="20"/>
      <c r="J91" s="21"/>
    </row>
    <row r="92" spans="9:10" ht="12.75">
      <c r="I92" s="20"/>
      <c r="J92" s="21"/>
    </row>
    <row r="93" spans="9:10" ht="12.75">
      <c r="I93" s="20"/>
      <c r="J93" s="21"/>
    </row>
  </sheetData>
  <sheetProtection/>
  <autoFilter ref="A4:J24">
    <sortState ref="A5:J93">
      <sortCondition sortBy="value" ref="B5:B93"/>
    </sortState>
  </autoFilter>
  <mergeCells count="3">
    <mergeCell ref="A2:J2"/>
    <mergeCell ref="A3:B3"/>
    <mergeCell ref="F3:J3"/>
  </mergeCells>
  <dataValidations count="4">
    <dataValidation errorStyle="information" type="date" allowBlank="1" showInputMessage="1" showErrorMessage="1" prompt="平成30年4月1日の形式で入力する。" sqref="B5:B6">
      <formula1>43191</formula1>
      <formula2>43555</formula2>
    </dataValidation>
    <dataValidation allowBlank="1" showInputMessage="1" showErrorMessage="1" imeMode="halfAlpha" sqref="D16 D48 D44 D40 D36 D32 D28 D24 D20 D6:D13"/>
    <dataValidation allowBlank="1" showInputMessage="1" showErrorMessage="1" promptTitle="入力方法" prompt="半角数字で入力して下さい。" errorTitle="参考" error="半角数字で入力して下さい。" imeMode="halfAlpha" sqref="G5:G6 G11"/>
    <dataValidation errorStyle="information" type="date" allowBlank="1" showInputMessage="1" showErrorMessage="1" prompt="平成27年4月1日の形式で入力する。" sqref="B14:B15">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12" sqref="F12:H21"/>
    </sheetView>
  </sheetViews>
  <sheetFormatPr defaultColWidth="9.00390625" defaultRowHeight="13.5"/>
  <cols>
    <col min="1" max="1" width="7.625" style="25" customWidth="1"/>
    <col min="2" max="2" width="36.125" style="25" bestFit="1" customWidth="1"/>
    <col min="3" max="3" width="26.625" style="25" customWidth="1"/>
    <col min="4" max="4" width="1.875" style="25" customWidth="1"/>
    <col min="5" max="5" width="3.50390625" style="25" customWidth="1"/>
    <col min="6" max="6" width="26.625" style="25" customWidth="1"/>
    <col min="7" max="7" width="1.875" style="25" customWidth="1"/>
    <col min="8" max="8" width="3.50390625" style="25" customWidth="1"/>
    <col min="9" max="9" width="25.875" style="25" customWidth="1"/>
    <col min="10" max="16384" width="9.00390625" style="25" customWidth="1"/>
  </cols>
  <sheetData>
    <row r="1" spans="1:2" ht="24" customHeight="1">
      <c r="A1" s="195" t="s">
        <v>32</v>
      </c>
      <c r="B1" s="195"/>
    </row>
    <row r="2" spans="1:9" ht="24" customHeight="1">
      <c r="A2" s="196" t="s">
        <v>47</v>
      </c>
      <c r="B2" s="196"/>
      <c r="C2" s="196"/>
      <c r="D2" s="196"/>
      <c r="E2" s="196"/>
      <c r="F2" s="196"/>
      <c r="G2" s="196"/>
      <c r="H2" s="196"/>
      <c r="I2" s="196"/>
    </row>
    <row r="3" spans="1:9" ht="24" customHeight="1" thickBot="1">
      <c r="A3" s="197" t="s">
        <v>33</v>
      </c>
      <c r="B3" s="197"/>
      <c r="F3" s="198" t="str">
        <f>'東京・横浜総括表（様式１）'!F3:I3</f>
        <v>（審議対象期間　2022年1月1日～2022年3月31日）</v>
      </c>
      <c r="G3" s="198"/>
      <c r="H3" s="198"/>
      <c r="I3" s="198"/>
    </row>
    <row r="4" spans="1:9" ht="28.5" customHeight="1" thickBot="1">
      <c r="A4" s="199" t="s">
        <v>48</v>
      </c>
      <c r="B4" s="200"/>
      <c r="C4" s="199" t="s">
        <v>49</v>
      </c>
      <c r="D4" s="201"/>
      <c r="E4" s="200"/>
      <c r="F4" s="199" t="s">
        <v>34</v>
      </c>
      <c r="G4" s="201"/>
      <c r="H4" s="200"/>
      <c r="I4" s="23" t="s">
        <v>35</v>
      </c>
    </row>
    <row r="5" spans="1:9" ht="24" customHeight="1">
      <c r="A5" s="215" t="s">
        <v>36</v>
      </c>
      <c r="B5" s="216"/>
      <c r="C5" s="26">
        <f>C7+C8+C9+C10</f>
        <v>22</v>
      </c>
      <c r="D5" s="1"/>
      <c r="E5" s="2" t="s">
        <v>50</v>
      </c>
      <c r="F5" s="26">
        <f>F7+F8+F9+F10</f>
        <v>12</v>
      </c>
      <c r="G5" s="1"/>
      <c r="H5" s="2" t="s">
        <v>50</v>
      </c>
      <c r="I5" s="213"/>
    </row>
    <row r="6" spans="1:9" ht="24" customHeight="1">
      <c r="A6" s="193" t="s">
        <v>37</v>
      </c>
      <c r="B6" s="194"/>
      <c r="C6" s="3"/>
      <c r="D6" s="1"/>
      <c r="E6" s="2"/>
      <c r="F6" s="3"/>
      <c r="G6" s="1"/>
      <c r="H6" s="2"/>
      <c r="I6" s="202"/>
    </row>
    <row r="7" spans="1:9" ht="24" customHeight="1">
      <c r="A7" s="193" t="s">
        <v>38</v>
      </c>
      <c r="B7" s="194"/>
      <c r="C7" s="26">
        <v>0</v>
      </c>
      <c r="D7" s="1"/>
      <c r="E7" s="2" t="s">
        <v>50</v>
      </c>
      <c r="F7" s="26">
        <v>0</v>
      </c>
      <c r="G7" s="1"/>
      <c r="H7" s="2" t="s">
        <v>50</v>
      </c>
      <c r="I7" s="202"/>
    </row>
    <row r="8" spans="1:9" ht="24" customHeight="1">
      <c r="A8" s="193" t="s">
        <v>39</v>
      </c>
      <c r="B8" s="194"/>
      <c r="C8" s="26">
        <v>0</v>
      </c>
      <c r="D8" s="1"/>
      <c r="E8" s="2" t="s">
        <v>50</v>
      </c>
      <c r="F8" s="26">
        <v>0</v>
      </c>
      <c r="G8" s="1"/>
      <c r="H8" s="2" t="s">
        <v>50</v>
      </c>
      <c r="I8" s="202"/>
    </row>
    <row r="9" spans="1:9" ht="24" customHeight="1">
      <c r="A9" s="193" t="s">
        <v>40</v>
      </c>
      <c r="B9" s="194"/>
      <c r="C9" s="26">
        <v>18</v>
      </c>
      <c r="D9" s="1"/>
      <c r="E9" s="2" t="s">
        <v>50</v>
      </c>
      <c r="F9" s="26">
        <v>9</v>
      </c>
      <c r="G9" s="1"/>
      <c r="H9" s="2" t="s">
        <v>50</v>
      </c>
      <c r="I9" s="202"/>
    </row>
    <row r="10" spans="1:9" ht="24" customHeight="1">
      <c r="A10" s="193" t="s">
        <v>41</v>
      </c>
      <c r="B10" s="194"/>
      <c r="C10" s="26">
        <v>4</v>
      </c>
      <c r="D10" s="1"/>
      <c r="E10" s="2" t="s">
        <v>50</v>
      </c>
      <c r="F10" s="26">
        <v>3</v>
      </c>
      <c r="G10" s="1"/>
      <c r="H10" s="2" t="s">
        <v>50</v>
      </c>
      <c r="I10" s="202"/>
    </row>
    <row r="11" spans="1:9" ht="24" customHeight="1" thickBot="1">
      <c r="A11" s="193"/>
      <c r="B11" s="194"/>
      <c r="C11" s="4"/>
      <c r="D11" s="5"/>
      <c r="E11" s="6"/>
      <c r="F11" s="4"/>
      <c r="G11" s="5"/>
      <c r="H11" s="6"/>
      <c r="I11" s="203"/>
    </row>
    <row r="12" spans="1:9" ht="24" customHeight="1">
      <c r="A12" s="202"/>
      <c r="B12" s="24" t="s">
        <v>42</v>
      </c>
      <c r="C12" s="26">
        <f>C14+C15+C16+C17</f>
        <v>12</v>
      </c>
      <c r="D12" s="1"/>
      <c r="E12" s="2" t="s">
        <v>50</v>
      </c>
      <c r="F12" s="204"/>
      <c r="G12" s="205"/>
      <c r="H12" s="206"/>
      <c r="I12" s="213"/>
    </row>
    <row r="13" spans="1:9" ht="24" customHeight="1">
      <c r="A13" s="202"/>
      <c r="B13" s="22" t="s">
        <v>37</v>
      </c>
      <c r="C13" s="3"/>
      <c r="D13" s="1"/>
      <c r="E13" s="2"/>
      <c r="F13" s="207"/>
      <c r="G13" s="208"/>
      <c r="H13" s="209"/>
      <c r="I13" s="202"/>
    </row>
    <row r="14" spans="1:9" ht="24" customHeight="1">
      <c r="A14" s="202"/>
      <c r="B14" s="22" t="s">
        <v>43</v>
      </c>
      <c r="C14" s="26">
        <v>9</v>
      </c>
      <c r="D14" s="1"/>
      <c r="E14" s="2" t="s">
        <v>50</v>
      </c>
      <c r="F14" s="207"/>
      <c r="G14" s="208"/>
      <c r="H14" s="209"/>
      <c r="I14" s="202"/>
    </row>
    <row r="15" spans="1:9" ht="24" customHeight="1">
      <c r="A15" s="202"/>
      <c r="B15" s="22" t="s">
        <v>44</v>
      </c>
      <c r="C15" s="26">
        <v>0</v>
      </c>
      <c r="D15" s="1"/>
      <c r="E15" s="2" t="s">
        <v>50</v>
      </c>
      <c r="F15" s="207"/>
      <c r="G15" s="208"/>
      <c r="H15" s="209"/>
      <c r="I15" s="202"/>
    </row>
    <row r="16" spans="1:9" ht="24" customHeight="1">
      <c r="A16" s="202"/>
      <c r="B16" s="22" t="s">
        <v>45</v>
      </c>
      <c r="C16" s="26">
        <v>2</v>
      </c>
      <c r="D16" s="1"/>
      <c r="E16" s="2" t="s">
        <v>50</v>
      </c>
      <c r="F16" s="207"/>
      <c r="G16" s="208"/>
      <c r="H16" s="209"/>
      <c r="I16" s="202"/>
    </row>
    <row r="17" spans="1:9" ht="24" customHeight="1">
      <c r="A17" s="202"/>
      <c r="B17" s="22" t="s">
        <v>52</v>
      </c>
      <c r="C17" s="26">
        <v>1</v>
      </c>
      <c r="D17" s="1"/>
      <c r="E17" s="2" t="s">
        <v>50</v>
      </c>
      <c r="F17" s="207"/>
      <c r="G17" s="208"/>
      <c r="H17" s="209"/>
      <c r="I17" s="202"/>
    </row>
    <row r="18" spans="1:9" ht="24" customHeight="1">
      <c r="A18" s="202"/>
      <c r="B18" s="7"/>
      <c r="C18" s="8"/>
      <c r="D18" s="1"/>
      <c r="E18" s="2"/>
      <c r="F18" s="207"/>
      <c r="G18" s="208"/>
      <c r="H18" s="209"/>
      <c r="I18" s="202"/>
    </row>
    <row r="19" spans="1:9" ht="24" customHeight="1">
      <c r="A19" s="202"/>
      <c r="B19" s="7"/>
      <c r="C19" s="8"/>
      <c r="D19" s="1"/>
      <c r="E19" s="2"/>
      <c r="F19" s="207"/>
      <c r="G19" s="208"/>
      <c r="H19" s="209"/>
      <c r="I19" s="202"/>
    </row>
    <row r="20" spans="1:9" ht="24" customHeight="1">
      <c r="A20" s="202"/>
      <c r="B20" s="7"/>
      <c r="C20" s="8"/>
      <c r="D20" s="1"/>
      <c r="E20" s="2"/>
      <c r="F20" s="207"/>
      <c r="G20" s="208"/>
      <c r="H20" s="209"/>
      <c r="I20" s="202"/>
    </row>
    <row r="21" spans="1:9" ht="24" customHeight="1" thickBot="1">
      <c r="A21" s="203"/>
      <c r="B21" s="9"/>
      <c r="C21" s="4"/>
      <c r="D21" s="5"/>
      <c r="E21" s="6"/>
      <c r="F21" s="210"/>
      <c r="G21" s="211"/>
      <c r="H21" s="212"/>
      <c r="I21" s="203"/>
    </row>
    <row r="22" spans="1:9" ht="24" customHeight="1">
      <c r="A22" s="214" t="s">
        <v>54</v>
      </c>
      <c r="B22" s="214"/>
      <c r="C22" s="214"/>
      <c r="D22" s="214"/>
      <c r="E22" s="214"/>
      <c r="F22" s="214"/>
      <c r="G22" s="214"/>
      <c r="H22" s="214"/>
      <c r="I22" s="214"/>
    </row>
    <row r="23" ht="12.75">
      <c r="A23" s="27"/>
    </row>
    <row r="24" ht="12.75">
      <c r="A24" s="27"/>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O13"/>
  <sheetViews>
    <sheetView view="pageBreakPreview" zoomScale="85" zoomScaleSheetLayoutView="85" workbookViewId="0" topLeftCell="A1">
      <selection activeCell="G8" sqref="G8"/>
    </sheetView>
  </sheetViews>
  <sheetFormatPr defaultColWidth="9.00390625" defaultRowHeight="13.5"/>
  <cols>
    <col min="1" max="1" width="39.125" style="11" customWidth="1"/>
    <col min="2" max="2" width="27.125" style="32" customWidth="1"/>
    <col min="3" max="3" width="19.125" style="11" customWidth="1"/>
    <col min="4" max="4" width="28.375" style="11" customWidth="1"/>
    <col min="5" max="5" width="18.625" style="11" customWidth="1"/>
    <col min="6" max="6" width="18.00390625" style="11" customWidth="1"/>
    <col min="7" max="7" width="16.625" style="32" customWidth="1"/>
    <col min="8" max="8" width="16.625" style="11" customWidth="1"/>
    <col min="9" max="9" width="10.875" style="11" customWidth="1"/>
    <col min="10" max="10" width="7.625" style="11" customWidth="1"/>
    <col min="11" max="11" width="22.625" style="11" customWidth="1"/>
    <col min="12" max="13" width="9.00390625" style="11" customWidth="1"/>
    <col min="14" max="14" width="10.625" style="11" bestFit="1" customWidth="1"/>
    <col min="15" max="16384" width="9.00390625" style="11" customWidth="1"/>
  </cols>
  <sheetData>
    <row r="1" ht="12.75">
      <c r="A1" s="10" t="s">
        <v>23</v>
      </c>
    </row>
    <row r="2" spans="1:11" ht="12.75">
      <c r="A2" s="196" t="s">
        <v>24</v>
      </c>
      <c r="B2" s="196"/>
      <c r="C2" s="196"/>
      <c r="D2" s="196"/>
      <c r="E2" s="196"/>
      <c r="F2" s="196"/>
      <c r="G2" s="196"/>
      <c r="H2" s="196"/>
      <c r="I2" s="196"/>
      <c r="J2" s="196"/>
      <c r="K2" s="196"/>
    </row>
    <row r="4" spans="1:11" ht="21" customHeight="1">
      <c r="A4" s="14" t="s">
        <v>15</v>
      </c>
      <c r="F4" s="218" t="str">
        <f>'東京総括表（様式１）'!F3:I3</f>
        <v>（審議対象期間　2022年1月1日～2022年3月31日）</v>
      </c>
      <c r="G4" s="218"/>
      <c r="H4" s="218"/>
      <c r="I4" s="218"/>
      <c r="J4" s="218"/>
      <c r="K4" s="218"/>
    </row>
    <row r="5" spans="1:11" s="13" customFormat="1" ht="47.25" customHeight="1">
      <c r="A5" s="75" t="s">
        <v>25</v>
      </c>
      <c r="B5" s="75" t="s">
        <v>2</v>
      </c>
      <c r="C5" s="75" t="s">
        <v>5</v>
      </c>
      <c r="D5" s="75" t="s">
        <v>7</v>
      </c>
      <c r="E5" s="75" t="s">
        <v>59</v>
      </c>
      <c r="F5" s="75" t="s">
        <v>10</v>
      </c>
      <c r="G5" s="75" t="s">
        <v>8</v>
      </c>
      <c r="H5" s="75" t="s">
        <v>3</v>
      </c>
      <c r="I5" s="75" t="s">
        <v>9</v>
      </c>
      <c r="J5" s="75" t="s">
        <v>55</v>
      </c>
      <c r="K5" s="75" t="s">
        <v>4</v>
      </c>
    </row>
    <row r="6" spans="1:15" s="13" customFormat="1" ht="139.5" customHeight="1">
      <c r="A6" s="57"/>
      <c r="B6" s="57"/>
      <c r="C6" s="149"/>
      <c r="D6" s="57"/>
      <c r="E6" s="79"/>
      <c r="F6" s="138"/>
      <c r="G6" s="139"/>
      <c r="H6" s="139"/>
      <c r="I6" s="140"/>
      <c r="J6" s="138"/>
      <c r="K6" s="146"/>
      <c r="L6" s="81"/>
      <c r="M6" s="82"/>
      <c r="N6" s="83"/>
      <c r="O6" s="81"/>
    </row>
    <row r="7" spans="1:15" s="13" customFormat="1" ht="139.5" customHeight="1">
      <c r="A7" s="135"/>
      <c r="B7" s="135"/>
      <c r="C7" s="85"/>
      <c r="D7" s="135"/>
      <c r="E7" s="79"/>
      <c r="F7" s="138"/>
      <c r="G7" s="136"/>
      <c r="H7" s="136"/>
      <c r="I7" s="140"/>
      <c r="J7" s="137"/>
      <c r="K7" s="49"/>
      <c r="L7" s="81"/>
      <c r="M7" s="82"/>
      <c r="N7" s="83"/>
      <c r="O7" s="81"/>
    </row>
    <row r="8" spans="1:15" s="13" customFormat="1" ht="139.5" customHeight="1">
      <c r="A8" s="57"/>
      <c r="B8" s="57"/>
      <c r="C8" s="149"/>
      <c r="D8" s="57"/>
      <c r="E8" s="79"/>
      <c r="F8" s="138"/>
      <c r="G8" s="139"/>
      <c r="H8" s="139"/>
      <c r="I8" s="140"/>
      <c r="J8" s="138"/>
      <c r="K8" s="138"/>
      <c r="L8" s="81"/>
      <c r="M8" s="82"/>
      <c r="N8" s="83"/>
      <c r="O8" s="81"/>
    </row>
    <row r="9" spans="1:15" s="13" customFormat="1" ht="139.5" customHeight="1">
      <c r="A9" s="135"/>
      <c r="B9" s="135"/>
      <c r="C9" s="85"/>
      <c r="D9" s="135"/>
      <c r="E9" s="79"/>
      <c r="F9" s="138"/>
      <c r="G9" s="136"/>
      <c r="H9" s="136"/>
      <c r="I9" s="140"/>
      <c r="J9" s="137"/>
      <c r="K9" s="49"/>
      <c r="L9" s="81"/>
      <c r="M9" s="82"/>
      <c r="N9" s="83"/>
      <c r="O9" s="81"/>
    </row>
    <row r="10" spans="1:15" s="13" customFormat="1" ht="139.5" customHeight="1">
      <c r="A10" s="135"/>
      <c r="B10" s="135"/>
      <c r="C10" s="62"/>
      <c r="D10" s="120"/>
      <c r="E10" s="79"/>
      <c r="F10" s="138"/>
      <c r="G10" s="136"/>
      <c r="H10" s="136"/>
      <c r="I10" s="140"/>
      <c r="J10" s="137"/>
      <c r="K10" s="49"/>
      <c r="L10" s="81"/>
      <c r="M10" s="82"/>
      <c r="N10" s="127"/>
      <c r="O10" s="81"/>
    </row>
    <row r="11" ht="9.75" customHeight="1"/>
    <row r="12" spans="1:11" ht="12.75">
      <c r="A12" s="217" t="s">
        <v>13</v>
      </c>
      <c r="B12" s="217"/>
      <c r="C12" s="217"/>
      <c r="D12" s="217"/>
      <c r="E12" s="217"/>
      <c r="F12" s="217"/>
      <c r="G12" s="217"/>
      <c r="H12" s="217"/>
      <c r="I12" s="217"/>
      <c r="J12" s="217"/>
      <c r="K12" s="217"/>
    </row>
    <row r="13" spans="1:11" ht="12.75">
      <c r="A13" s="14" t="s">
        <v>12</v>
      </c>
      <c r="B13" s="15"/>
      <c r="C13" s="14"/>
      <c r="D13" s="14"/>
      <c r="E13" s="14"/>
      <c r="F13" s="14"/>
      <c r="G13" s="15"/>
      <c r="H13" s="14"/>
      <c r="I13" s="14"/>
      <c r="J13" s="14"/>
      <c r="K13" s="14"/>
    </row>
  </sheetData>
  <sheetProtection/>
  <mergeCells count="3">
    <mergeCell ref="A2:K2"/>
    <mergeCell ref="A12:K12"/>
    <mergeCell ref="F4:K4"/>
  </mergeCells>
  <conditionalFormatting sqref="B6">
    <cfRule type="expression" priority="2" dxfId="0">
      <formula>AND(COUNTIF($AC6,"*分担契約*"),NOT(COUNTIF($D6,"*ほか*")))</formula>
    </cfRule>
  </conditionalFormatting>
  <conditionalFormatting sqref="B8">
    <cfRule type="expression" priority="1" dxfId="0">
      <formula>AND(COUNTIF($AC8,"*分担契約*"),NOT(COUNTIF($D8,"*ほか*")))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15"/>
  <sheetViews>
    <sheetView view="pageBreakPreview" zoomScaleSheetLayoutView="100" zoomScalePageLayoutView="0" workbookViewId="0" topLeftCell="A1">
      <selection activeCell="J6" sqref="J6"/>
    </sheetView>
  </sheetViews>
  <sheetFormatPr defaultColWidth="9.00390625" defaultRowHeight="13.5"/>
  <cols>
    <col min="1" max="1" width="39.125" style="11" customWidth="1"/>
    <col min="2" max="2" width="27.125" style="32"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2" customWidth="1"/>
    <col min="9" max="9" width="11.625" style="32"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2.75">
      <c r="A1" s="10" t="s">
        <v>26</v>
      </c>
    </row>
    <row r="2" spans="1:12" ht="12.75">
      <c r="A2" s="196" t="s">
        <v>27</v>
      </c>
      <c r="B2" s="196"/>
      <c r="C2" s="196"/>
      <c r="D2" s="196"/>
      <c r="E2" s="196"/>
      <c r="F2" s="196"/>
      <c r="G2" s="196"/>
      <c r="H2" s="196"/>
      <c r="I2" s="196"/>
      <c r="J2" s="196"/>
      <c r="K2" s="196"/>
      <c r="L2" s="196"/>
    </row>
    <row r="4" spans="1:12" ht="21" customHeight="1">
      <c r="A4" s="14" t="str">
        <f>'東京別記様式 2（競争入札（公共工事））'!A4</f>
        <v>（部局名：東京税関）</v>
      </c>
      <c r="F4" s="218" t="str">
        <f>'東京別記様式 2（競争入札（公共工事））'!F4:K4</f>
        <v>（審議対象期間　2022年1月1日～2022年3月31日）</v>
      </c>
      <c r="G4" s="218"/>
      <c r="H4" s="218"/>
      <c r="I4" s="218"/>
      <c r="J4" s="218"/>
      <c r="K4" s="218"/>
      <c r="L4" s="218"/>
    </row>
    <row r="5" spans="1:12" s="13" customFormat="1" ht="47.25" customHeight="1">
      <c r="A5" s="75" t="s">
        <v>25</v>
      </c>
      <c r="B5" s="75" t="s">
        <v>2</v>
      </c>
      <c r="C5" s="75" t="s">
        <v>5</v>
      </c>
      <c r="D5" s="75" t="s">
        <v>7</v>
      </c>
      <c r="E5" s="75" t="s">
        <v>59</v>
      </c>
      <c r="F5" s="75" t="s">
        <v>30</v>
      </c>
      <c r="G5" s="75" t="s">
        <v>8</v>
      </c>
      <c r="H5" s="75" t="s">
        <v>3</v>
      </c>
      <c r="I5" s="75" t="s">
        <v>9</v>
      </c>
      <c r="J5" s="75" t="s">
        <v>55</v>
      </c>
      <c r="K5" s="75" t="s">
        <v>31</v>
      </c>
      <c r="L5" s="75" t="s">
        <v>4</v>
      </c>
    </row>
    <row r="6" spans="1:14" s="28" customFormat="1" ht="139.5" customHeight="1">
      <c r="A6" s="89"/>
      <c r="B6" s="89"/>
      <c r="C6" s="91"/>
      <c r="D6" s="57"/>
      <c r="E6" s="90"/>
      <c r="F6" s="89"/>
      <c r="G6" s="96"/>
      <c r="H6" s="80"/>
      <c r="I6" s="50"/>
      <c r="J6" s="46"/>
      <c r="K6" s="46"/>
      <c r="L6" s="86"/>
      <c r="M6" s="67"/>
      <c r="N6" s="67"/>
    </row>
    <row r="7" spans="1:14" s="28" customFormat="1" ht="139.5" customHeight="1">
      <c r="A7" s="89"/>
      <c r="B7" s="89"/>
      <c r="C7" s="91"/>
      <c r="D7" s="57"/>
      <c r="E7" s="90"/>
      <c r="F7" s="89"/>
      <c r="G7" s="96"/>
      <c r="H7" s="80"/>
      <c r="I7" s="50"/>
      <c r="J7" s="46"/>
      <c r="K7" s="46"/>
      <c r="L7" s="57"/>
      <c r="M7" s="67"/>
      <c r="N7" s="67"/>
    </row>
    <row r="8" spans="1:14" s="28" customFormat="1" ht="139.5" customHeight="1">
      <c r="A8" s="122"/>
      <c r="B8" s="122"/>
      <c r="C8" s="123"/>
      <c r="D8" s="57"/>
      <c r="E8" s="124"/>
      <c r="F8" s="122"/>
      <c r="G8" s="125"/>
      <c r="H8" s="80"/>
      <c r="I8" s="126"/>
      <c r="J8" s="46"/>
      <c r="K8" s="46"/>
      <c r="L8" s="57"/>
      <c r="M8" s="67"/>
      <c r="N8" s="67"/>
    </row>
    <row r="9" spans="4:10" ht="12.75">
      <c r="D9" s="37"/>
      <c r="E9" s="37"/>
      <c r="I9" s="87"/>
      <c r="J9" s="38"/>
    </row>
    <row r="10" spans="1:12" ht="25.5" customHeight="1">
      <c r="A10" s="217" t="s">
        <v>13</v>
      </c>
      <c r="B10" s="217"/>
      <c r="C10" s="217"/>
      <c r="D10" s="217"/>
      <c r="E10" s="217"/>
      <c r="F10" s="217"/>
      <c r="G10" s="217"/>
      <c r="H10" s="217"/>
      <c r="I10" s="217"/>
      <c r="J10" s="217"/>
      <c r="K10" s="217"/>
      <c r="L10" s="219"/>
    </row>
    <row r="11" spans="1:12" ht="30" customHeight="1">
      <c r="A11" s="220" t="s">
        <v>56</v>
      </c>
      <c r="B11" s="221"/>
      <c r="C11" s="221"/>
      <c r="D11" s="221"/>
      <c r="E11" s="221"/>
      <c r="F11" s="221"/>
      <c r="G11" s="221"/>
      <c r="H11" s="221"/>
      <c r="I11" s="221"/>
      <c r="J11" s="221"/>
      <c r="K11" s="221"/>
      <c r="L11" s="14"/>
    </row>
    <row r="12" spans="1:13" ht="26.25" customHeight="1">
      <c r="A12" s="14" t="s">
        <v>57</v>
      </c>
      <c r="B12" s="15"/>
      <c r="C12" s="14"/>
      <c r="D12" s="14"/>
      <c r="E12" s="14"/>
      <c r="F12" s="14"/>
      <c r="G12" s="14"/>
      <c r="H12" s="15"/>
      <c r="I12" s="15"/>
      <c r="J12" s="14"/>
      <c r="K12" s="14"/>
      <c r="L12" s="34"/>
      <c r="M12" s="33"/>
    </row>
    <row r="13" spans="1:13" ht="26.25" customHeight="1">
      <c r="A13" s="14" t="s">
        <v>58</v>
      </c>
      <c r="B13" s="15"/>
      <c r="C13" s="14"/>
      <c r="D13" s="14"/>
      <c r="E13" s="14"/>
      <c r="F13" s="14"/>
      <c r="G13" s="14"/>
      <c r="H13" s="15"/>
      <c r="I13" s="15"/>
      <c r="J13" s="14"/>
      <c r="K13" s="14"/>
      <c r="L13" s="34"/>
      <c r="M13" s="33"/>
    </row>
    <row r="15" spans="4:5" ht="12.75">
      <c r="D15" s="14"/>
      <c r="E15" s="14"/>
    </row>
  </sheetData>
  <sheetProtection/>
  <mergeCells count="4">
    <mergeCell ref="A2:L2"/>
    <mergeCell ref="A10:L10"/>
    <mergeCell ref="A11:K11"/>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1"/>
  <sheetViews>
    <sheetView view="pageBreakPreview" zoomScale="85"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7" sqref="H7"/>
    </sheetView>
  </sheetViews>
  <sheetFormatPr defaultColWidth="9.00390625" defaultRowHeight="13.5"/>
  <cols>
    <col min="1" max="1" width="45.125" style="29" customWidth="1"/>
    <col min="2" max="2" width="27.125" style="35" customWidth="1"/>
    <col min="3" max="3" width="19.125" style="30" customWidth="1"/>
    <col min="4" max="4" width="25.625" style="29" customWidth="1"/>
    <col min="5" max="5" width="18.625" style="29" customWidth="1"/>
    <col min="6" max="6" width="16.625" style="29" customWidth="1"/>
    <col min="7" max="7" width="16.625" style="131" customWidth="1"/>
    <col min="8" max="8" width="16.625" style="29" customWidth="1"/>
    <col min="9" max="9" width="7.625" style="29" customWidth="1"/>
    <col min="10" max="10" width="7.625" style="39" customWidth="1"/>
    <col min="11" max="11" width="22.625" style="29" customWidth="1"/>
    <col min="12" max="12" width="13.50390625" style="58" customWidth="1"/>
    <col min="13" max="13" width="9.00390625" style="11" customWidth="1"/>
    <col min="14" max="14" width="17.625" style="69" bestFit="1" customWidth="1"/>
    <col min="15" max="15" width="18.50390625" style="11" customWidth="1"/>
    <col min="16" max="16384" width="9.00390625" style="11" customWidth="1"/>
  </cols>
  <sheetData>
    <row r="1" ht="14.25">
      <c r="A1" s="29" t="s">
        <v>14</v>
      </c>
    </row>
    <row r="2" spans="1:11" ht="14.25">
      <c r="A2" s="222" t="s">
        <v>11</v>
      </c>
      <c r="B2" s="222"/>
      <c r="C2" s="222"/>
      <c r="D2" s="222"/>
      <c r="E2" s="222"/>
      <c r="F2" s="222"/>
      <c r="G2" s="222"/>
      <c r="H2" s="222"/>
      <c r="I2" s="222"/>
      <c r="J2" s="222"/>
      <c r="K2" s="222"/>
    </row>
    <row r="4" spans="1:11" ht="21" customHeight="1">
      <c r="A4" s="31" t="str">
        <f>'東京別記様式 3（随意契約（公共工事））'!A4</f>
        <v>（部局名：東京税関）</v>
      </c>
      <c r="F4" s="224" t="str">
        <f>'東京別記様式 3（随意契約（公共工事））'!F4:L4</f>
        <v>（審議対象期間　2022年1月1日～2022年3月31日）</v>
      </c>
      <c r="G4" s="224"/>
      <c r="H4" s="224"/>
      <c r="I4" s="224"/>
      <c r="J4" s="224"/>
      <c r="K4" s="224"/>
    </row>
    <row r="5" spans="1:15" s="13" customFormat="1" ht="47.25" customHeight="1">
      <c r="A5" s="75" t="s">
        <v>6</v>
      </c>
      <c r="B5" s="75" t="s">
        <v>2</v>
      </c>
      <c r="C5" s="75" t="s">
        <v>5</v>
      </c>
      <c r="D5" s="75" t="s">
        <v>7</v>
      </c>
      <c r="E5" s="75" t="s">
        <v>59</v>
      </c>
      <c r="F5" s="75" t="s">
        <v>10</v>
      </c>
      <c r="G5" s="75" t="s">
        <v>8</v>
      </c>
      <c r="H5" s="75" t="s">
        <v>3</v>
      </c>
      <c r="I5" s="75" t="s">
        <v>9</v>
      </c>
      <c r="J5" s="75" t="s">
        <v>55</v>
      </c>
      <c r="K5" s="75" t="s">
        <v>4</v>
      </c>
      <c r="L5" s="63"/>
      <c r="M5" s="63"/>
      <c r="N5" s="63"/>
      <c r="O5" s="60"/>
    </row>
    <row r="6" spans="1:16" s="13" customFormat="1" ht="139.5" customHeight="1">
      <c r="A6" s="86" t="s">
        <v>74</v>
      </c>
      <c r="B6" s="86" t="s">
        <v>69</v>
      </c>
      <c r="C6" s="85">
        <v>44568</v>
      </c>
      <c r="D6" s="145" t="s">
        <v>67</v>
      </c>
      <c r="E6" s="116">
        <v>9010601021385</v>
      </c>
      <c r="F6" s="166" t="s">
        <v>62</v>
      </c>
      <c r="G6" s="136" t="s">
        <v>63</v>
      </c>
      <c r="H6" s="128">
        <v>45997600</v>
      </c>
      <c r="I6" s="154" t="s">
        <v>64</v>
      </c>
      <c r="J6" s="138">
        <v>1</v>
      </c>
      <c r="K6" s="145"/>
      <c r="L6" s="115"/>
      <c r="M6" s="64"/>
      <c r="N6" s="76"/>
      <c r="O6" s="92"/>
      <c r="P6" s="65"/>
    </row>
    <row r="7" spans="1:16" s="13" customFormat="1" ht="139.5" customHeight="1">
      <c r="A7" s="86" t="s">
        <v>75</v>
      </c>
      <c r="B7" s="86" t="s">
        <v>66</v>
      </c>
      <c r="C7" s="85">
        <v>44568</v>
      </c>
      <c r="D7" s="145" t="s">
        <v>77</v>
      </c>
      <c r="E7" s="116">
        <v>7010001023050</v>
      </c>
      <c r="F7" s="166" t="s">
        <v>62</v>
      </c>
      <c r="G7" s="136">
        <v>11880000</v>
      </c>
      <c r="H7" s="128">
        <v>11550000</v>
      </c>
      <c r="I7" s="154">
        <v>0.972</v>
      </c>
      <c r="J7" s="138">
        <v>2</v>
      </c>
      <c r="K7" s="145"/>
      <c r="L7" s="115"/>
      <c r="M7" s="64"/>
      <c r="N7" s="76"/>
      <c r="O7" s="92"/>
      <c r="P7" s="65"/>
    </row>
    <row r="8" spans="1:16" s="13" customFormat="1" ht="139.5" customHeight="1">
      <c r="A8" s="86" t="s">
        <v>76</v>
      </c>
      <c r="B8" s="86" t="s">
        <v>71</v>
      </c>
      <c r="C8" s="85">
        <v>44592</v>
      </c>
      <c r="D8" s="145" t="s">
        <v>78</v>
      </c>
      <c r="E8" s="116">
        <v>9010701007400</v>
      </c>
      <c r="F8" s="166" t="s">
        <v>62</v>
      </c>
      <c r="G8" s="136">
        <v>13795650</v>
      </c>
      <c r="H8" s="128">
        <v>13695000</v>
      </c>
      <c r="I8" s="154">
        <v>0.992</v>
      </c>
      <c r="J8" s="138">
        <v>1</v>
      </c>
      <c r="K8" s="145"/>
      <c r="L8" s="115"/>
      <c r="M8" s="64"/>
      <c r="N8" s="76"/>
      <c r="O8" s="92"/>
      <c r="P8" s="65"/>
    </row>
    <row r="9" spans="1:16" s="13" customFormat="1" ht="139.5" customHeight="1">
      <c r="A9" s="86" t="s">
        <v>83</v>
      </c>
      <c r="B9" s="86" t="s">
        <v>84</v>
      </c>
      <c r="C9" s="85">
        <v>44596</v>
      </c>
      <c r="D9" s="145" t="s">
        <v>87</v>
      </c>
      <c r="E9" s="116">
        <v>7120001042411</v>
      </c>
      <c r="F9" s="166" t="s">
        <v>62</v>
      </c>
      <c r="G9" s="136">
        <v>25033690</v>
      </c>
      <c r="H9" s="128">
        <v>20945628</v>
      </c>
      <c r="I9" s="154">
        <v>0.857</v>
      </c>
      <c r="J9" s="138">
        <v>3</v>
      </c>
      <c r="K9" s="145"/>
      <c r="L9" s="115"/>
      <c r="M9" s="64"/>
      <c r="N9" s="76"/>
      <c r="O9" s="92"/>
      <c r="P9" s="65"/>
    </row>
    <row r="10" spans="1:16" s="13" customFormat="1" ht="139.5" customHeight="1">
      <c r="A10" s="86" t="s">
        <v>85</v>
      </c>
      <c r="B10" s="86" t="s">
        <v>66</v>
      </c>
      <c r="C10" s="85">
        <v>44600</v>
      </c>
      <c r="D10" s="145" t="s">
        <v>88</v>
      </c>
      <c r="E10" s="116">
        <v>3010401081239</v>
      </c>
      <c r="F10" s="166" t="s">
        <v>62</v>
      </c>
      <c r="G10" s="136">
        <v>13767050</v>
      </c>
      <c r="H10" s="128">
        <v>10901000</v>
      </c>
      <c r="I10" s="154">
        <v>0.791</v>
      </c>
      <c r="J10" s="138">
        <v>1</v>
      </c>
      <c r="K10" s="145"/>
      <c r="L10" s="115"/>
      <c r="M10" s="64"/>
      <c r="N10" s="76"/>
      <c r="O10" s="92"/>
      <c r="P10" s="65"/>
    </row>
    <row r="11" spans="1:16" s="13" customFormat="1" ht="139.5" customHeight="1">
      <c r="A11" s="57" t="s">
        <v>86</v>
      </c>
      <c r="B11" s="86" t="s">
        <v>71</v>
      </c>
      <c r="C11" s="85">
        <v>44601</v>
      </c>
      <c r="D11" s="145" t="s">
        <v>89</v>
      </c>
      <c r="E11" s="116">
        <v>7010701016717</v>
      </c>
      <c r="F11" s="166" t="s">
        <v>62</v>
      </c>
      <c r="G11" s="136">
        <v>14960000</v>
      </c>
      <c r="H11" s="128">
        <v>1208130</v>
      </c>
      <c r="I11" s="154">
        <v>0.08</v>
      </c>
      <c r="J11" s="138">
        <v>2</v>
      </c>
      <c r="K11" s="145"/>
      <c r="L11" s="115"/>
      <c r="M11" s="64"/>
      <c r="N11" s="76"/>
      <c r="O11" s="92"/>
      <c r="P11" s="65"/>
    </row>
    <row r="12" spans="1:16" s="13" customFormat="1" ht="139.5" customHeight="1">
      <c r="A12" s="86" t="s">
        <v>131</v>
      </c>
      <c r="B12" s="86" t="s">
        <v>68</v>
      </c>
      <c r="C12" s="85">
        <v>44621</v>
      </c>
      <c r="D12" s="145" t="s">
        <v>101</v>
      </c>
      <c r="E12" s="116">
        <v>1040001089656</v>
      </c>
      <c r="F12" s="166" t="s">
        <v>62</v>
      </c>
      <c r="G12" s="136" t="s">
        <v>102</v>
      </c>
      <c r="H12" s="128" t="s">
        <v>103</v>
      </c>
      <c r="I12" s="154" t="s">
        <v>64</v>
      </c>
      <c r="J12" s="138" t="s">
        <v>64</v>
      </c>
      <c r="K12" s="145"/>
      <c r="L12" s="115"/>
      <c r="M12" s="64"/>
      <c r="N12" s="76"/>
      <c r="O12" s="92"/>
      <c r="P12" s="65"/>
    </row>
    <row r="13" spans="1:16" s="13" customFormat="1" ht="139.5" customHeight="1">
      <c r="A13" s="86" t="s">
        <v>104</v>
      </c>
      <c r="B13" s="86" t="s">
        <v>84</v>
      </c>
      <c r="C13" s="85">
        <v>44631</v>
      </c>
      <c r="D13" s="145" t="s">
        <v>115</v>
      </c>
      <c r="E13" s="116">
        <v>7010001016830</v>
      </c>
      <c r="F13" s="166" t="s">
        <v>62</v>
      </c>
      <c r="G13" s="136" t="s">
        <v>63</v>
      </c>
      <c r="H13" s="128">
        <v>58716504</v>
      </c>
      <c r="I13" s="154" t="s">
        <v>64</v>
      </c>
      <c r="J13" s="138">
        <v>2</v>
      </c>
      <c r="K13" s="145"/>
      <c r="L13" s="115"/>
      <c r="M13" s="64"/>
      <c r="N13" s="76"/>
      <c r="O13" s="92"/>
      <c r="P13" s="65"/>
    </row>
    <row r="14" spans="1:16" s="13" customFormat="1" ht="139.5" customHeight="1">
      <c r="A14" s="86" t="s">
        <v>105</v>
      </c>
      <c r="B14" s="86" t="s">
        <v>65</v>
      </c>
      <c r="C14" s="85">
        <v>44643</v>
      </c>
      <c r="D14" s="145" t="s">
        <v>116</v>
      </c>
      <c r="E14" s="116">
        <v>3010401035434</v>
      </c>
      <c r="F14" s="166" t="s">
        <v>62</v>
      </c>
      <c r="G14" s="136" t="s">
        <v>63</v>
      </c>
      <c r="H14" s="128">
        <v>523820000</v>
      </c>
      <c r="I14" s="154" t="s">
        <v>64</v>
      </c>
      <c r="J14" s="138">
        <v>1</v>
      </c>
      <c r="K14" s="145"/>
      <c r="L14" s="115"/>
      <c r="M14" s="64"/>
      <c r="N14" s="76"/>
      <c r="O14" s="92"/>
      <c r="P14" s="65"/>
    </row>
    <row r="15" spans="1:16" s="13" customFormat="1" ht="139.5" customHeight="1">
      <c r="A15" s="86" t="s">
        <v>106</v>
      </c>
      <c r="B15" s="86" t="s">
        <v>65</v>
      </c>
      <c r="C15" s="85">
        <v>44648</v>
      </c>
      <c r="D15" s="145" t="s">
        <v>117</v>
      </c>
      <c r="E15" s="116">
        <v>8010001047222</v>
      </c>
      <c r="F15" s="166" t="s">
        <v>62</v>
      </c>
      <c r="G15" s="136" t="s">
        <v>63</v>
      </c>
      <c r="H15" s="128">
        <v>115038000</v>
      </c>
      <c r="I15" s="154" t="s">
        <v>64</v>
      </c>
      <c r="J15" s="138">
        <v>1</v>
      </c>
      <c r="K15" s="145"/>
      <c r="L15" s="165"/>
      <c r="M15" s="64"/>
      <c r="N15" s="76"/>
      <c r="O15" s="92"/>
      <c r="P15" s="65"/>
    </row>
    <row r="16" spans="1:16" s="13" customFormat="1" ht="139.5" customHeight="1">
      <c r="A16" s="86" t="s">
        <v>107</v>
      </c>
      <c r="B16" s="86" t="s">
        <v>65</v>
      </c>
      <c r="C16" s="85">
        <v>44648</v>
      </c>
      <c r="D16" s="145" t="s">
        <v>72</v>
      </c>
      <c r="E16" s="116">
        <v>1010001108872</v>
      </c>
      <c r="F16" s="166" t="s">
        <v>62</v>
      </c>
      <c r="G16" s="136" t="s">
        <v>63</v>
      </c>
      <c r="H16" s="128">
        <v>42570000</v>
      </c>
      <c r="I16" s="154" t="s">
        <v>64</v>
      </c>
      <c r="J16" s="138">
        <v>1</v>
      </c>
      <c r="K16" s="145"/>
      <c r="L16" s="165"/>
      <c r="M16" s="64"/>
      <c r="N16" s="76"/>
      <c r="O16" s="92"/>
      <c r="P16" s="65"/>
    </row>
    <row r="17" spans="1:16" s="13" customFormat="1" ht="139.5" customHeight="1">
      <c r="A17" s="86" t="s">
        <v>108</v>
      </c>
      <c r="B17" s="86" t="s">
        <v>65</v>
      </c>
      <c r="C17" s="85">
        <v>44648</v>
      </c>
      <c r="D17" s="145" t="s">
        <v>118</v>
      </c>
      <c r="E17" s="116">
        <v>5012801002680</v>
      </c>
      <c r="F17" s="166" t="s">
        <v>62</v>
      </c>
      <c r="G17" s="136" t="s">
        <v>63</v>
      </c>
      <c r="H17" s="128">
        <v>6380000</v>
      </c>
      <c r="I17" s="154" t="s">
        <v>64</v>
      </c>
      <c r="J17" s="138">
        <v>1</v>
      </c>
      <c r="K17" s="145"/>
      <c r="L17" s="165"/>
      <c r="M17" s="64"/>
      <c r="N17" s="76"/>
      <c r="O17" s="92"/>
      <c r="P17" s="65"/>
    </row>
    <row r="18" spans="1:16" s="13" customFormat="1" ht="139.5" customHeight="1">
      <c r="A18" s="86" t="s">
        <v>109</v>
      </c>
      <c r="B18" s="86" t="s">
        <v>65</v>
      </c>
      <c r="C18" s="85">
        <v>44649</v>
      </c>
      <c r="D18" s="145" t="s">
        <v>119</v>
      </c>
      <c r="E18" s="116">
        <v>7120001089337</v>
      </c>
      <c r="F18" s="166" t="s">
        <v>62</v>
      </c>
      <c r="G18" s="136">
        <v>96855000</v>
      </c>
      <c r="H18" s="128">
        <v>75735000</v>
      </c>
      <c r="I18" s="154">
        <v>0.781</v>
      </c>
      <c r="J18" s="138">
        <v>2</v>
      </c>
      <c r="K18" s="145"/>
      <c r="L18" s="165"/>
      <c r="M18" s="64"/>
      <c r="N18" s="76"/>
      <c r="O18" s="92"/>
      <c r="P18" s="65"/>
    </row>
    <row r="19" spans="1:16" s="13" customFormat="1" ht="139.5" customHeight="1">
      <c r="A19" s="86" t="s">
        <v>110</v>
      </c>
      <c r="B19" s="86" t="s">
        <v>65</v>
      </c>
      <c r="C19" s="85">
        <v>44649</v>
      </c>
      <c r="D19" s="145" t="s">
        <v>70</v>
      </c>
      <c r="E19" s="116">
        <v>4010701000913</v>
      </c>
      <c r="F19" s="166" t="s">
        <v>62</v>
      </c>
      <c r="G19" s="136">
        <v>60084994</v>
      </c>
      <c r="H19" s="128">
        <v>58289000</v>
      </c>
      <c r="I19" s="154">
        <v>0.97</v>
      </c>
      <c r="J19" s="138">
        <v>3</v>
      </c>
      <c r="K19" s="145"/>
      <c r="L19" s="165"/>
      <c r="M19" s="64"/>
      <c r="N19" s="76"/>
      <c r="O19" s="92"/>
      <c r="P19" s="65"/>
    </row>
    <row r="20" spans="1:16" s="13" customFormat="1" ht="139.5" customHeight="1">
      <c r="A20" s="86" t="s">
        <v>111</v>
      </c>
      <c r="B20" s="86" t="s">
        <v>65</v>
      </c>
      <c r="C20" s="85">
        <v>44649</v>
      </c>
      <c r="D20" s="145" t="s">
        <v>70</v>
      </c>
      <c r="E20" s="116">
        <v>4010701000913</v>
      </c>
      <c r="F20" s="166" t="s">
        <v>62</v>
      </c>
      <c r="G20" s="136">
        <v>220056595</v>
      </c>
      <c r="H20" s="128">
        <v>191400000</v>
      </c>
      <c r="I20" s="154">
        <v>0.869</v>
      </c>
      <c r="J20" s="138">
        <v>2</v>
      </c>
      <c r="K20" s="145"/>
      <c r="L20" s="165"/>
      <c r="M20" s="64"/>
      <c r="N20" s="76"/>
      <c r="O20" s="92"/>
      <c r="P20" s="65"/>
    </row>
    <row r="21" spans="1:16" s="13" customFormat="1" ht="139.5" customHeight="1">
      <c r="A21" s="86" t="s">
        <v>112</v>
      </c>
      <c r="B21" s="86" t="s">
        <v>65</v>
      </c>
      <c r="C21" s="85">
        <v>44649</v>
      </c>
      <c r="D21" s="145" t="s">
        <v>120</v>
      </c>
      <c r="E21" s="116">
        <v>9130001005893</v>
      </c>
      <c r="F21" s="166" t="s">
        <v>62</v>
      </c>
      <c r="G21" s="136">
        <v>48274578</v>
      </c>
      <c r="H21" s="128">
        <v>39820000</v>
      </c>
      <c r="I21" s="154">
        <v>0.824</v>
      </c>
      <c r="J21" s="138">
        <v>2</v>
      </c>
      <c r="K21" s="145"/>
      <c r="L21" s="165"/>
      <c r="M21" s="64"/>
      <c r="N21" s="76"/>
      <c r="O21" s="92"/>
      <c r="P21" s="65"/>
    </row>
    <row r="22" spans="1:16" s="13" customFormat="1" ht="139.5" customHeight="1">
      <c r="A22" s="86" t="s">
        <v>113</v>
      </c>
      <c r="B22" s="86" t="s">
        <v>65</v>
      </c>
      <c r="C22" s="85">
        <v>44651</v>
      </c>
      <c r="D22" s="145" t="s">
        <v>121</v>
      </c>
      <c r="E22" s="116">
        <v>2010001038268</v>
      </c>
      <c r="F22" s="166" t="s">
        <v>62</v>
      </c>
      <c r="G22" s="136" t="s">
        <v>63</v>
      </c>
      <c r="H22" s="128">
        <v>139040000</v>
      </c>
      <c r="I22" s="154" t="s">
        <v>64</v>
      </c>
      <c r="J22" s="138">
        <v>1</v>
      </c>
      <c r="K22" s="145"/>
      <c r="L22" s="165"/>
      <c r="M22" s="64"/>
      <c r="N22" s="76"/>
      <c r="O22" s="92"/>
      <c r="P22" s="65"/>
    </row>
    <row r="23" spans="1:16" s="13" customFormat="1" ht="139.5" customHeight="1">
      <c r="A23" s="86" t="s">
        <v>114</v>
      </c>
      <c r="B23" s="86" t="s">
        <v>65</v>
      </c>
      <c r="C23" s="85">
        <v>44651</v>
      </c>
      <c r="D23" s="145" t="s">
        <v>122</v>
      </c>
      <c r="E23" s="116" t="s">
        <v>123</v>
      </c>
      <c r="F23" s="166" t="s">
        <v>62</v>
      </c>
      <c r="G23" s="136">
        <v>251690890</v>
      </c>
      <c r="H23" s="128">
        <v>250937500</v>
      </c>
      <c r="I23" s="154">
        <v>0.997</v>
      </c>
      <c r="J23" s="138">
        <v>1</v>
      </c>
      <c r="K23" s="145"/>
      <c r="L23" s="165"/>
      <c r="M23" s="64"/>
      <c r="N23" s="76"/>
      <c r="O23" s="92"/>
      <c r="P23" s="65"/>
    </row>
    <row r="24" spans="1:16" s="13" customFormat="1" ht="139.5" customHeight="1">
      <c r="A24" s="86"/>
      <c r="B24" s="86"/>
      <c r="C24" s="85"/>
      <c r="D24" s="145"/>
      <c r="E24" s="116"/>
      <c r="F24" s="164"/>
      <c r="G24" s="136"/>
      <c r="H24" s="128"/>
      <c r="I24" s="154"/>
      <c r="J24" s="138"/>
      <c r="K24" s="145"/>
      <c r="L24" s="165"/>
      <c r="M24" s="64"/>
      <c r="N24" s="76"/>
      <c r="O24" s="92"/>
      <c r="P24" s="65"/>
    </row>
    <row r="25" spans="1:16" s="13" customFormat="1" ht="139.5" customHeight="1">
      <c r="A25" s="86"/>
      <c r="B25" s="86"/>
      <c r="C25" s="85"/>
      <c r="D25" s="145"/>
      <c r="E25" s="116"/>
      <c r="F25" s="164"/>
      <c r="G25" s="136"/>
      <c r="H25" s="128"/>
      <c r="I25" s="154"/>
      <c r="J25" s="138"/>
      <c r="K25" s="145"/>
      <c r="L25" s="165"/>
      <c r="M25" s="64"/>
      <c r="N25" s="76"/>
      <c r="O25" s="92"/>
      <c r="P25" s="65"/>
    </row>
    <row r="26" spans="1:16" s="13" customFormat="1" ht="139.5" customHeight="1">
      <c r="A26" s="86"/>
      <c r="B26" s="86"/>
      <c r="C26" s="85"/>
      <c r="D26" s="145"/>
      <c r="E26" s="116"/>
      <c r="F26" s="147"/>
      <c r="G26" s="136"/>
      <c r="H26" s="128"/>
      <c r="I26" s="154"/>
      <c r="J26" s="138"/>
      <c r="K26" s="145"/>
      <c r="L26" s="115"/>
      <c r="M26" s="64"/>
      <c r="N26" s="76"/>
      <c r="O26" s="92"/>
      <c r="P26" s="65"/>
    </row>
    <row r="27" spans="1:16" s="13" customFormat="1" ht="139.5" customHeight="1">
      <c r="A27" s="86"/>
      <c r="B27" s="86"/>
      <c r="C27" s="85"/>
      <c r="D27" s="145"/>
      <c r="E27" s="116"/>
      <c r="F27" s="147"/>
      <c r="G27" s="136"/>
      <c r="H27" s="128"/>
      <c r="I27" s="154"/>
      <c r="J27" s="138"/>
      <c r="K27" s="145"/>
      <c r="L27" s="115"/>
      <c r="M27" s="64"/>
      <c r="N27" s="76"/>
      <c r="O27" s="92"/>
      <c r="P27" s="65"/>
    </row>
    <row r="28" spans="1:16" s="13" customFormat="1" ht="14.25">
      <c r="A28" s="86"/>
      <c r="B28" s="86"/>
      <c r="C28" s="85"/>
      <c r="D28" s="145"/>
      <c r="E28" s="116"/>
      <c r="F28" s="147"/>
      <c r="G28" s="136"/>
      <c r="H28" s="128"/>
      <c r="I28" s="154"/>
      <c r="J28" s="138"/>
      <c r="K28" s="145"/>
      <c r="L28" s="115"/>
      <c r="M28" s="64"/>
      <c r="N28" s="76"/>
      <c r="O28" s="92"/>
      <c r="P28" s="65"/>
    </row>
    <row r="30" spans="1:12" ht="14.25">
      <c r="A30" s="223" t="s">
        <v>13</v>
      </c>
      <c r="B30" s="223"/>
      <c r="C30" s="223"/>
      <c r="D30" s="223"/>
      <c r="E30" s="223"/>
      <c r="F30" s="223"/>
      <c r="G30" s="223"/>
      <c r="H30" s="223"/>
      <c r="I30" s="223"/>
      <c r="J30" s="223"/>
      <c r="K30" s="223"/>
      <c r="L30" s="113"/>
    </row>
    <row r="31" spans="1:12" ht="14.25">
      <c r="A31" s="31" t="s">
        <v>12</v>
      </c>
      <c r="B31" s="114"/>
      <c r="D31" s="31"/>
      <c r="E31" s="31"/>
      <c r="F31" s="31"/>
      <c r="G31" s="114"/>
      <c r="H31" s="31"/>
      <c r="I31" s="31"/>
      <c r="K31" s="31"/>
      <c r="L31" s="113"/>
    </row>
  </sheetData>
  <sheetProtection/>
  <autoFilter ref="A5:O28">
    <sortState ref="A6:O31">
      <sortCondition sortBy="value" ref="C6:C31"/>
    </sortState>
  </autoFilter>
  <mergeCells count="3">
    <mergeCell ref="A2:K2"/>
    <mergeCell ref="A30:K30"/>
    <mergeCell ref="F4:K4"/>
  </mergeCells>
  <conditionalFormatting sqref="B6:B28">
    <cfRule type="expression" priority="7" dxfId="0">
      <formula>AND(COUNTIF($AC6,"*分担契約*"),NOT(COUNTIF($D6,"*ほか*")))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rowBreaks count="1" manualBreakCount="1">
    <brk id="17" max="10" man="1"/>
  </rowBreaks>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R68"/>
  <sheetViews>
    <sheetView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6" sqref="D6"/>
    </sheetView>
  </sheetViews>
  <sheetFormatPr defaultColWidth="9.00390625" defaultRowHeight="13.5"/>
  <cols>
    <col min="1" max="1" width="39.125" style="11" customWidth="1"/>
    <col min="2" max="2" width="27.125" style="32" customWidth="1"/>
    <col min="3" max="3" width="19.125" style="11" customWidth="1"/>
    <col min="4" max="4" width="26.375" style="11" customWidth="1"/>
    <col min="5" max="5" width="18.625" style="11" customWidth="1"/>
    <col min="6" max="6" width="32.125" style="11" customWidth="1"/>
    <col min="7" max="7" width="15.375" style="40" customWidth="1"/>
    <col min="8" max="8" width="16.375" style="40" customWidth="1"/>
    <col min="9" max="9" width="7.625" style="36" customWidth="1"/>
    <col min="10" max="10" width="7.625" style="11" customWidth="1"/>
    <col min="11" max="11" width="9.625" style="11" customWidth="1"/>
    <col min="12" max="12" width="22.625" style="11" customWidth="1"/>
    <col min="13" max="13" width="12.875" style="32" customWidth="1"/>
    <col min="14" max="14" width="9.00390625" style="32" customWidth="1"/>
    <col min="15" max="15" width="15.75390625" style="11" customWidth="1"/>
    <col min="16" max="16" width="9.25390625" style="11" bestFit="1" customWidth="1"/>
    <col min="17" max="17" width="13.25390625" style="11" customWidth="1"/>
    <col min="18" max="16384" width="9.00390625" style="11" customWidth="1"/>
  </cols>
  <sheetData>
    <row r="1" ht="12.75">
      <c r="A1" s="10" t="s">
        <v>28</v>
      </c>
    </row>
    <row r="2" spans="1:12" ht="12.75">
      <c r="A2" s="196" t="s">
        <v>29</v>
      </c>
      <c r="B2" s="196"/>
      <c r="C2" s="196"/>
      <c r="D2" s="196"/>
      <c r="E2" s="196"/>
      <c r="F2" s="196"/>
      <c r="G2" s="196"/>
      <c r="H2" s="196"/>
      <c r="I2" s="196"/>
      <c r="J2" s="196"/>
      <c r="K2" s="196"/>
      <c r="L2" s="196"/>
    </row>
    <row r="4" spans="1:14" ht="21" customHeight="1">
      <c r="A4" s="10" t="str">
        <f>'東京別記様式 4（競争入札（物品役務等））'!A4</f>
        <v>（部局名：東京税関）</v>
      </c>
      <c r="B4" s="19"/>
      <c r="C4" s="12"/>
      <c r="D4" s="12"/>
      <c r="E4" s="12"/>
      <c r="F4" s="225" t="str">
        <f>'東京別記様式 4（競争入札（物品役務等））'!F4:K4</f>
        <v>（審議対象期間　2022年1月1日～2022年3月31日）</v>
      </c>
      <c r="G4" s="225"/>
      <c r="H4" s="225"/>
      <c r="I4" s="225"/>
      <c r="J4" s="225"/>
      <c r="K4" s="225"/>
      <c r="L4" s="225"/>
      <c r="M4" s="19"/>
      <c r="N4" s="19"/>
    </row>
    <row r="5" spans="1:18" s="13" customFormat="1" ht="36">
      <c r="A5" s="41" t="s">
        <v>6</v>
      </c>
      <c r="B5" s="41" t="s">
        <v>2</v>
      </c>
      <c r="C5" s="41" t="s">
        <v>5</v>
      </c>
      <c r="D5" s="41" t="s">
        <v>7</v>
      </c>
      <c r="E5" s="41" t="s">
        <v>59</v>
      </c>
      <c r="F5" s="41" t="s">
        <v>30</v>
      </c>
      <c r="G5" s="41" t="s">
        <v>8</v>
      </c>
      <c r="H5" s="41" t="s">
        <v>3</v>
      </c>
      <c r="I5" s="42" t="s">
        <v>9</v>
      </c>
      <c r="J5" s="41" t="s">
        <v>55</v>
      </c>
      <c r="K5" s="41" t="s">
        <v>31</v>
      </c>
      <c r="L5" s="41" t="s">
        <v>4</v>
      </c>
      <c r="M5" s="60"/>
      <c r="N5" s="60"/>
      <c r="O5" s="60"/>
      <c r="P5" s="60"/>
      <c r="Q5" s="60"/>
      <c r="R5" s="60"/>
    </row>
    <row r="6" spans="1:18" s="98" customFormat="1" ht="99.75" customHeight="1">
      <c r="A6" s="99" t="s">
        <v>79</v>
      </c>
      <c r="B6" s="78" t="s">
        <v>65</v>
      </c>
      <c r="C6" s="167">
        <v>44575</v>
      </c>
      <c r="D6" s="99" t="s">
        <v>80</v>
      </c>
      <c r="E6" s="168" t="s">
        <v>81</v>
      </c>
      <c r="F6" s="141" t="s">
        <v>82</v>
      </c>
      <c r="G6" s="169">
        <v>4466088</v>
      </c>
      <c r="H6" s="102">
        <v>4466088</v>
      </c>
      <c r="I6" s="150">
        <v>1</v>
      </c>
      <c r="J6" s="103">
        <v>1</v>
      </c>
      <c r="K6" s="104" t="s">
        <v>64</v>
      </c>
      <c r="L6" s="105"/>
      <c r="M6" s="106"/>
      <c r="N6" s="106"/>
      <c r="O6" s="107"/>
      <c r="P6" s="108"/>
      <c r="Q6" s="118"/>
      <c r="R6" s="97"/>
    </row>
    <row r="7" spans="1:18" s="98" customFormat="1" ht="99.75" customHeight="1">
      <c r="A7" s="99" t="s">
        <v>90</v>
      </c>
      <c r="B7" s="78" t="s">
        <v>65</v>
      </c>
      <c r="C7" s="167">
        <v>44593</v>
      </c>
      <c r="D7" s="99" t="s">
        <v>93</v>
      </c>
      <c r="E7" s="168" t="s">
        <v>94</v>
      </c>
      <c r="F7" s="141" t="s">
        <v>98</v>
      </c>
      <c r="G7" s="169">
        <v>2369342639</v>
      </c>
      <c r="H7" s="102">
        <v>2368300000</v>
      </c>
      <c r="I7" s="150">
        <v>0.999</v>
      </c>
      <c r="J7" s="103">
        <v>1</v>
      </c>
      <c r="K7" s="104" t="s">
        <v>64</v>
      </c>
      <c r="L7" s="105"/>
      <c r="M7" s="106"/>
      <c r="N7" s="106"/>
      <c r="O7" s="107"/>
      <c r="P7" s="108"/>
      <c r="Q7" s="118"/>
      <c r="R7" s="97"/>
    </row>
    <row r="8" spans="1:18" s="98" customFormat="1" ht="99.75" customHeight="1">
      <c r="A8" s="99" t="s">
        <v>91</v>
      </c>
      <c r="B8" s="78" t="s">
        <v>66</v>
      </c>
      <c r="C8" s="167">
        <v>44594</v>
      </c>
      <c r="D8" s="99" t="s">
        <v>95</v>
      </c>
      <c r="E8" s="168" t="s">
        <v>96</v>
      </c>
      <c r="F8" s="141" t="s">
        <v>99</v>
      </c>
      <c r="G8" s="169">
        <v>2190000</v>
      </c>
      <c r="H8" s="102">
        <v>2190000</v>
      </c>
      <c r="I8" s="150">
        <v>1</v>
      </c>
      <c r="J8" s="103" t="s">
        <v>64</v>
      </c>
      <c r="K8" s="104" t="s">
        <v>64</v>
      </c>
      <c r="L8" s="105"/>
      <c r="M8" s="106"/>
      <c r="N8" s="106"/>
      <c r="O8" s="107"/>
      <c r="P8" s="108"/>
      <c r="Q8" s="118"/>
      <c r="R8" s="97"/>
    </row>
    <row r="9" spans="1:18" s="98" customFormat="1" ht="99.75" customHeight="1">
      <c r="A9" s="99" t="s">
        <v>92</v>
      </c>
      <c r="B9" s="78" t="s">
        <v>71</v>
      </c>
      <c r="C9" s="167">
        <v>44607</v>
      </c>
      <c r="D9" s="99" t="s">
        <v>97</v>
      </c>
      <c r="E9" s="168">
        <v>7010401022916</v>
      </c>
      <c r="F9" s="141" t="s">
        <v>82</v>
      </c>
      <c r="G9" s="169">
        <v>4381916</v>
      </c>
      <c r="H9" s="102">
        <v>4381300</v>
      </c>
      <c r="I9" s="150">
        <v>0.999</v>
      </c>
      <c r="J9" s="103">
        <v>1</v>
      </c>
      <c r="K9" s="104" t="s">
        <v>64</v>
      </c>
      <c r="L9" s="105"/>
      <c r="M9" s="106"/>
      <c r="N9" s="106"/>
      <c r="O9" s="107"/>
      <c r="P9" s="108"/>
      <c r="Q9" s="118"/>
      <c r="R9" s="97"/>
    </row>
    <row r="10" spans="1:18" s="98" customFormat="1" ht="99.75" customHeight="1">
      <c r="A10" s="99"/>
      <c r="B10" s="78"/>
      <c r="C10" s="167"/>
      <c r="D10" s="99"/>
      <c r="E10" s="168"/>
      <c r="F10" s="141"/>
      <c r="G10" s="169"/>
      <c r="H10" s="102"/>
      <c r="I10" s="150"/>
      <c r="J10" s="103"/>
      <c r="K10" s="104"/>
      <c r="L10" s="105"/>
      <c r="M10" s="106"/>
      <c r="N10" s="106"/>
      <c r="O10" s="107"/>
      <c r="P10" s="108"/>
      <c r="Q10" s="118"/>
      <c r="R10" s="97"/>
    </row>
    <row r="11" spans="1:18" s="98" customFormat="1" ht="99.75" customHeight="1">
      <c r="A11" s="99"/>
      <c r="B11" s="78"/>
      <c r="C11" s="167"/>
      <c r="D11" s="99"/>
      <c r="E11" s="168"/>
      <c r="F11" s="141"/>
      <c r="G11" s="169"/>
      <c r="H11" s="102"/>
      <c r="I11" s="157"/>
      <c r="J11" s="103"/>
      <c r="K11" s="104"/>
      <c r="L11" s="105"/>
      <c r="M11" s="106"/>
      <c r="N11" s="106"/>
      <c r="O11" s="107"/>
      <c r="P11" s="108"/>
      <c r="Q11" s="118"/>
      <c r="R11" s="97"/>
    </row>
    <row r="12" spans="1:18" s="98" customFormat="1" ht="99.75" customHeight="1">
      <c r="A12" s="99"/>
      <c r="B12" s="78"/>
      <c r="C12" s="167"/>
      <c r="D12" s="99"/>
      <c r="E12" s="168"/>
      <c r="F12" s="141"/>
      <c r="G12" s="169"/>
      <c r="H12" s="102"/>
      <c r="I12" s="150"/>
      <c r="J12" s="103"/>
      <c r="K12" s="104"/>
      <c r="L12" s="105"/>
      <c r="M12" s="106"/>
      <c r="N12" s="106"/>
      <c r="O12" s="107"/>
      <c r="P12" s="108"/>
      <c r="Q12" s="118"/>
      <c r="R12" s="97"/>
    </row>
    <row r="13" spans="1:18" s="98" customFormat="1" ht="99.75" customHeight="1">
      <c r="A13" s="99"/>
      <c r="B13" s="78"/>
      <c r="C13" s="167"/>
      <c r="D13" s="99"/>
      <c r="E13" s="168"/>
      <c r="F13" s="141"/>
      <c r="G13" s="169"/>
      <c r="H13" s="102"/>
      <c r="I13" s="150"/>
      <c r="J13" s="103"/>
      <c r="K13" s="104"/>
      <c r="L13" s="105"/>
      <c r="M13" s="106"/>
      <c r="N13" s="106"/>
      <c r="O13" s="107"/>
      <c r="P13" s="108"/>
      <c r="Q13" s="118"/>
      <c r="R13" s="97"/>
    </row>
    <row r="14" spans="1:18" s="98" customFormat="1" ht="99.75" customHeight="1">
      <c r="A14" s="99"/>
      <c r="B14" s="78"/>
      <c r="C14" s="167"/>
      <c r="D14" s="99"/>
      <c r="E14" s="168"/>
      <c r="F14" s="141"/>
      <c r="G14" s="169"/>
      <c r="H14" s="102"/>
      <c r="I14" s="150"/>
      <c r="J14" s="103"/>
      <c r="K14" s="104"/>
      <c r="L14" s="105"/>
      <c r="M14" s="106"/>
      <c r="N14" s="106"/>
      <c r="O14" s="107"/>
      <c r="P14" s="108"/>
      <c r="Q14" s="118"/>
      <c r="R14" s="97"/>
    </row>
    <row r="15" spans="1:18" s="98" customFormat="1" ht="99.75" customHeight="1">
      <c r="A15" s="99"/>
      <c r="B15" s="78"/>
      <c r="C15" s="167"/>
      <c r="D15" s="99"/>
      <c r="E15" s="168"/>
      <c r="F15" s="141"/>
      <c r="G15" s="169"/>
      <c r="H15" s="102"/>
      <c r="I15" s="150"/>
      <c r="J15" s="103"/>
      <c r="K15" s="104"/>
      <c r="L15" s="105"/>
      <c r="M15" s="106"/>
      <c r="N15" s="106"/>
      <c r="O15" s="107"/>
      <c r="P15" s="108"/>
      <c r="Q15" s="118"/>
      <c r="R15" s="97"/>
    </row>
    <row r="16" spans="1:18" s="98" customFormat="1" ht="99.75" customHeight="1">
      <c r="A16" s="99"/>
      <c r="B16" s="78"/>
      <c r="C16" s="167"/>
      <c r="D16" s="99"/>
      <c r="E16" s="168"/>
      <c r="F16" s="141"/>
      <c r="G16" s="169"/>
      <c r="H16" s="102"/>
      <c r="I16" s="150"/>
      <c r="J16" s="103"/>
      <c r="K16" s="104"/>
      <c r="L16" s="105"/>
      <c r="M16" s="106"/>
      <c r="N16" s="106"/>
      <c r="O16" s="107"/>
      <c r="P16" s="108"/>
      <c r="Q16" s="118"/>
      <c r="R16" s="97"/>
    </row>
    <row r="17" spans="1:18" s="98" customFormat="1" ht="99.75" customHeight="1">
      <c r="A17" s="99"/>
      <c r="B17" s="78"/>
      <c r="C17" s="167"/>
      <c r="D17" s="99"/>
      <c r="E17" s="168"/>
      <c r="F17" s="141"/>
      <c r="G17" s="169"/>
      <c r="H17" s="102"/>
      <c r="I17" s="150"/>
      <c r="J17" s="103"/>
      <c r="K17" s="104"/>
      <c r="L17" s="105"/>
      <c r="M17" s="106"/>
      <c r="N17" s="106"/>
      <c r="O17" s="107"/>
      <c r="P17" s="108"/>
      <c r="Q17" s="118"/>
      <c r="R17" s="97"/>
    </row>
    <row r="18" spans="1:18" s="98" customFormat="1" ht="99.75" customHeight="1">
      <c r="A18" s="99"/>
      <c r="B18" s="78"/>
      <c r="C18" s="167"/>
      <c r="D18" s="99"/>
      <c r="E18" s="168"/>
      <c r="F18" s="141"/>
      <c r="G18" s="169"/>
      <c r="H18" s="102"/>
      <c r="I18" s="150"/>
      <c r="J18" s="103"/>
      <c r="K18" s="104"/>
      <c r="L18" s="105"/>
      <c r="M18" s="106"/>
      <c r="N18" s="106"/>
      <c r="O18" s="107"/>
      <c r="P18" s="108"/>
      <c r="Q18" s="118"/>
      <c r="R18" s="97"/>
    </row>
    <row r="19" spans="1:18" s="98" customFormat="1" ht="99.75" customHeight="1">
      <c r="A19" s="99"/>
      <c r="B19" s="78"/>
      <c r="C19" s="167"/>
      <c r="D19" s="99"/>
      <c r="E19" s="168"/>
      <c r="F19" s="141"/>
      <c r="G19" s="169"/>
      <c r="H19" s="102"/>
      <c r="I19" s="150"/>
      <c r="J19" s="103"/>
      <c r="K19" s="104"/>
      <c r="L19" s="105"/>
      <c r="M19" s="106"/>
      <c r="N19" s="106"/>
      <c r="O19" s="107"/>
      <c r="P19" s="108"/>
      <c r="Q19" s="118"/>
      <c r="R19" s="97"/>
    </row>
    <row r="20" spans="1:18" s="98" customFormat="1" ht="99.75" customHeight="1">
      <c r="A20" s="99"/>
      <c r="B20" s="78"/>
      <c r="C20" s="167"/>
      <c r="D20" s="99"/>
      <c r="E20" s="168"/>
      <c r="F20" s="141"/>
      <c r="G20" s="169"/>
      <c r="H20" s="102"/>
      <c r="I20" s="150"/>
      <c r="J20" s="103"/>
      <c r="K20" s="104"/>
      <c r="L20" s="105"/>
      <c r="M20" s="106"/>
      <c r="N20" s="106"/>
      <c r="O20" s="107"/>
      <c r="P20" s="108"/>
      <c r="Q20" s="118"/>
      <c r="R20" s="97"/>
    </row>
    <row r="21" spans="1:18" s="98" customFormat="1" ht="99.75" customHeight="1">
      <c r="A21" s="99"/>
      <c r="B21" s="78"/>
      <c r="C21" s="167"/>
      <c r="D21" s="99"/>
      <c r="E21" s="168"/>
      <c r="F21" s="141"/>
      <c r="G21" s="169"/>
      <c r="H21" s="102"/>
      <c r="I21" s="150"/>
      <c r="J21" s="103"/>
      <c r="K21" s="104"/>
      <c r="L21" s="105"/>
      <c r="M21" s="106"/>
      <c r="N21" s="106"/>
      <c r="O21" s="107"/>
      <c r="P21" s="108"/>
      <c r="Q21" s="118"/>
      <c r="R21" s="97"/>
    </row>
    <row r="22" spans="1:18" s="98" customFormat="1" ht="99.75" customHeight="1">
      <c r="A22" s="99"/>
      <c r="B22" s="78"/>
      <c r="C22" s="167"/>
      <c r="D22" s="99"/>
      <c r="E22" s="168"/>
      <c r="F22" s="141"/>
      <c r="G22" s="169"/>
      <c r="H22" s="102"/>
      <c r="I22" s="150"/>
      <c r="J22" s="103"/>
      <c r="K22" s="104"/>
      <c r="L22" s="105"/>
      <c r="M22" s="106"/>
      <c r="N22" s="106"/>
      <c r="O22" s="107"/>
      <c r="P22" s="108"/>
      <c r="Q22" s="118"/>
      <c r="R22" s="97"/>
    </row>
    <row r="23" spans="1:18" s="98" customFormat="1" ht="99.75" customHeight="1">
      <c r="A23" s="99"/>
      <c r="B23" s="78"/>
      <c r="C23" s="167"/>
      <c r="D23" s="99"/>
      <c r="E23" s="168"/>
      <c r="F23" s="141"/>
      <c r="G23" s="169"/>
      <c r="H23" s="102"/>
      <c r="I23" s="150"/>
      <c r="J23" s="103"/>
      <c r="K23" s="104"/>
      <c r="L23" s="105"/>
      <c r="M23" s="106"/>
      <c r="N23" s="106"/>
      <c r="O23" s="107"/>
      <c r="P23" s="108"/>
      <c r="Q23" s="118"/>
      <c r="R23" s="97"/>
    </row>
    <row r="24" spans="1:18" s="98" customFormat="1" ht="99.75" customHeight="1">
      <c r="A24" s="99"/>
      <c r="B24" s="78"/>
      <c r="C24" s="167"/>
      <c r="D24" s="99"/>
      <c r="E24" s="168"/>
      <c r="F24" s="141"/>
      <c r="G24" s="169"/>
      <c r="H24" s="102"/>
      <c r="I24" s="150"/>
      <c r="J24" s="103"/>
      <c r="K24" s="104"/>
      <c r="L24" s="105"/>
      <c r="M24" s="106"/>
      <c r="N24" s="106"/>
      <c r="O24" s="107"/>
      <c r="P24" s="108"/>
      <c r="Q24" s="118"/>
      <c r="R24" s="97"/>
    </row>
    <row r="25" spans="1:18" s="98" customFormat="1" ht="99.75" customHeight="1">
      <c r="A25" s="99"/>
      <c r="B25" s="78"/>
      <c r="C25" s="167"/>
      <c r="D25" s="99"/>
      <c r="E25" s="168"/>
      <c r="F25" s="141"/>
      <c r="G25" s="169"/>
      <c r="H25" s="102"/>
      <c r="I25" s="150"/>
      <c r="J25" s="103"/>
      <c r="K25" s="104"/>
      <c r="L25" s="105"/>
      <c r="M25" s="106"/>
      <c r="N25" s="106"/>
      <c r="O25" s="107"/>
      <c r="P25" s="108"/>
      <c r="Q25" s="118"/>
      <c r="R25" s="97"/>
    </row>
    <row r="26" spans="1:18" s="98" customFormat="1" ht="99.75" customHeight="1">
      <c r="A26" s="99"/>
      <c r="B26" s="78"/>
      <c r="C26" s="167"/>
      <c r="D26" s="99"/>
      <c r="E26" s="168"/>
      <c r="F26" s="141"/>
      <c r="G26" s="169"/>
      <c r="H26" s="102"/>
      <c r="I26" s="150"/>
      <c r="J26" s="103"/>
      <c r="K26" s="104"/>
      <c r="L26" s="105"/>
      <c r="M26" s="106"/>
      <c r="N26" s="106"/>
      <c r="O26" s="107"/>
      <c r="P26" s="108"/>
      <c r="Q26" s="118"/>
      <c r="R26" s="97"/>
    </row>
    <row r="27" spans="1:18" s="98" customFormat="1" ht="99.75" customHeight="1">
      <c r="A27" s="99"/>
      <c r="B27" s="78"/>
      <c r="C27" s="167"/>
      <c r="D27" s="99"/>
      <c r="E27" s="168"/>
      <c r="F27" s="141"/>
      <c r="G27" s="169"/>
      <c r="H27" s="102"/>
      <c r="I27" s="150"/>
      <c r="J27" s="103"/>
      <c r="K27" s="104"/>
      <c r="L27" s="105"/>
      <c r="M27" s="106"/>
      <c r="N27" s="106"/>
      <c r="O27" s="107"/>
      <c r="P27" s="108"/>
      <c r="Q27" s="118"/>
      <c r="R27" s="97"/>
    </row>
    <row r="28" spans="1:18" s="98" customFormat="1" ht="99.75" customHeight="1">
      <c r="A28" s="99"/>
      <c r="B28" s="78"/>
      <c r="C28" s="167"/>
      <c r="D28" s="99"/>
      <c r="E28" s="168"/>
      <c r="F28" s="141"/>
      <c r="G28" s="169"/>
      <c r="H28" s="102"/>
      <c r="I28" s="150"/>
      <c r="J28" s="103"/>
      <c r="K28" s="104"/>
      <c r="L28" s="105"/>
      <c r="M28" s="106"/>
      <c r="N28" s="106"/>
      <c r="O28" s="107"/>
      <c r="P28" s="108"/>
      <c r="Q28" s="118"/>
      <c r="R28" s="97"/>
    </row>
    <row r="29" spans="1:18" s="98" customFormat="1" ht="99.75" customHeight="1">
      <c r="A29" s="99"/>
      <c r="B29" s="78"/>
      <c r="C29" s="167"/>
      <c r="D29" s="99"/>
      <c r="E29" s="168"/>
      <c r="F29" s="141"/>
      <c r="G29" s="169"/>
      <c r="H29" s="102"/>
      <c r="I29" s="150"/>
      <c r="J29" s="103"/>
      <c r="K29" s="104"/>
      <c r="L29" s="105"/>
      <c r="M29" s="106"/>
      <c r="N29" s="106"/>
      <c r="O29" s="107"/>
      <c r="P29" s="108"/>
      <c r="Q29" s="118"/>
      <c r="R29" s="97"/>
    </row>
    <row r="30" spans="1:18" s="98" customFormat="1" ht="99.75" customHeight="1">
      <c r="A30" s="99"/>
      <c r="B30" s="78"/>
      <c r="C30" s="167"/>
      <c r="D30" s="99"/>
      <c r="E30" s="168"/>
      <c r="F30" s="141"/>
      <c r="G30" s="169"/>
      <c r="H30" s="102"/>
      <c r="I30" s="150"/>
      <c r="J30" s="103"/>
      <c r="K30" s="104"/>
      <c r="L30" s="105"/>
      <c r="M30" s="106"/>
      <c r="N30" s="106"/>
      <c r="O30" s="107"/>
      <c r="P30" s="108"/>
      <c r="Q30" s="118"/>
      <c r="R30" s="97"/>
    </row>
    <row r="31" spans="1:18" s="98" customFormat="1" ht="99.75" customHeight="1">
      <c r="A31" s="99"/>
      <c r="B31" s="78"/>
      <c r="C31" s="167"/>
      <c r="D31" s="99"/>
      <c r="E31" s="168"/>
      <c r="F31" s="141"/>
      <c r="G31" s="169"/>
      <c r="H31" s="102"/>
      <c r="I31" s="150"/>
      <c r="J31" s="103"/>
      <c r="K31" s="104"/>
      <c r="L31" s="105"/>
      <c r="M31" s="106"/>
      <c r="N31" s="106"/>
      <c r="O31" s="107"/>
      <c r="P31" s="108"/>
      <c r="Q31" s="118"/>
      <c r="R31" s="97"/>
    </row>
    <row r="32" spans="1:18" s="98" customFormat="1" ht="99.75" customHeight="1">
      <c r="A32" s="99"/>
      <c r="B32" s="78"/>
      <c r="C32" s="167"/>
      <c r="D32" s="99"/>
      <c r="E32" s="168"/>
      <c r="F32" s="141"/>
      <c r="G32" s="169"/>
      <c r="H32" s="102"/>
      <c r="I32" s="150"/>
      <c r="J32" s="103"/>
      <c r="K32" s="104"/>
      <c r="L32" s="105"/>
      <c r="M32" s="106"/>
      <c r="N32" s="106"/>
      <c r="O32" s="107"/>
      <c r="P32" s="108"/>
      <c r="Q32" s="118"/>
      <c r="R32" s="97"/>
    </row>
    <row r="33" spans="1:18" s="98" customFormat="1" ht="99.75" customHeight="1">
      <c r="A33" s="99"/>
      <c r="B33" s="78"/>
      <c r="C33" s="167"/>
      <c r="D33" s="99"/>
      <c r="E33" s="168"/>
      <c r="F33" s="141"/>
      <c r="G33" s="169"/>
      <c r="H33" s="102"/>
      <c r="I33" s="150"/>
      <c r="J33" s="103"/>
      <c r="K33" s="104"/>
      <c r="L33" s="105"/>
      <c r="M33" s="106"/>
      <c r="N33" s="106"/>
      <c r="O33" s="107"/>
      <c r="P33" s="108"/>
      <c r="Q33" s="118"/>
      <c r="R33" s="97"/>
    </row>
    <row r="34" spans="1:18" s="98" customFormat="1" ht="99.75" customHeight="1">
      <c r="A34" s="99"/>
      <c r="B34" s="78"/>
      <c r="C34" s="167"/>
      <c r="D34" s="99"/>
      <c r="E34" s="168"/>
      <c r="F34" s="141"/>
      <c r="G34" s="169"/>
      <c r="H34" s="102"/>
      <c r="I34" s="150"/>
      <c r="J34" s="103"/>
      <c r="K34" s="104"/>
      <c r="L34" s="105"/>
      <c r="M34" s="106"/>
      <c r="N34" s="106"/>
      <c r="O34" s="107"/>
      <c r="P34" s="108"/>
      <c r="Q34" s="118"/>
      <c r="R34" s="97"/>
    </row>
    <row r="35" spans="1:18" s="98" customFormat="1" ht="99.75" customHeight="1">
      <c r="A35" s="99"/>
      <c r="B35" s="78"/>
      <c r="C35" s="167"/>
      <c r="D35" s="99"/>
      <c r="E35" s="168"/>
      <c r="F35" s="141"/>
      <c r="G35" s="169"/>
      <c r="H35" s="102"/>
      <c r="I35" s="150"/>
      <c r="J35" s="103"/>
      <c r="K35" s="104"/>
      <c r="L35" s="105"/>
      <c r="M35" s="106"/>
      <c r="N35" s="106"/>
      <c r="O35" s="107"/>
      <c r="P35" s="108"/>
      <c r="Q35" s="118"/>
      <c r="R35" s="97"/>
    </row>
    <row r="36" spans="1:18" s="98" customFormat="1" ht="99.75" customHeight="1">
      <c r="A36" s="99"/>
      <c r="B36" s="78"/>
      <c r="C36" s="167"/>
      <c r="D36" s="99"/>
      <c r="E36" s="168"/>
      <c r="F36" s="141"/>
      <c r="G36" s="169"/>
      <c r="H36" s="102"/>
      <c r="I36" s="150"/>
      <c r="J36" s="103"/>
      <c r="K36" s="104"/>
      <c r="L36" s="105"/>
      <c r="M36" s="106"/>
      <c r="N36" s="106"/>
      <c r="O36" s="107"/>
      <c r="P36" s="108"/>
      <c r="Q36" s="118"/>
      <c r="R36" s="97"/>
    </row>
    <row r="37" spans="1:18" s="98" customFormat="1" ht="99.75" customHeight="1">
      <c r="A37" s="99"/>
      <c r="B37" s="78"/>
      <c r="C37" s="167"/>
      <c r="D37" s="99"/>
      <c r="E37" s="168"/>
      <c r="F37" s="141"/>
      <c r="G37" s="169"/>
      <c r="H37" s="102"/>
      <c r="I37" s="150"/>
      <c r="J37" s="103"/>
      <c r="K37" s="104"/>
      <c r="L37" s="105"/>
      <c r="M37" s="106"/>
      <c r="N37" s="106"/>
      <c r="O37" s="107"/>
      <c r="P37" s="108"/>
      <c r="Q37" s="118"/>
      <c r="R37" s="97"/>
    </row>
    <row r="38" spans="1:18" s="98" customFormat="1" ht="99.75" customHeight="1">
      <c r="A38" s="99"/>
      <c r="B38" s="78"/>
      <c r="C38" s="167"/>
      <c r="D38" s="99"/>
      <c r="E38" s="168"/>
      <c r="F38" s="141"/>
      <c r="G38" s="169"/>
      <c r="H38" s="102"/>
      <c r="I38" s="150"/>
      <c r="J38" s="103"/>
      <c r="K38" s="104"/>
      <c r="L38" s="105"/>
      <c r="M38" s="106"/>
      <c r="N38" s="106"/>
      <c r="O38" s="107"/>
      <c r="P38" s="108"/>
      <c r="Q38" s="118"/>
      <c r="R38" s="97"/>
    </row>
    <row r="39" spans="1:18" s="98" customFormat="1" ht="99.75" customHeight="1">
      <c r="A39" s="99"/>
      <c r="B39" s="78"/>
      <c r="C39" s="167"/>
      <c r="D39" s="99"/>
      <c r="E39" s="168"/>
      <c r="F39" s="141"/>
      <c r="G39" s="169"/>
      <c r="H39" s="102"/>
      <c r="I39" s="150"/>
      <c r="J39" s="103"/>
      <c r="K39" s="104"/>
      <c r="L39" s="105"/>
      <c r="M39" s="106"/>
      <c r="N39" s="106"/>
      <c r="O39" s="107"/>
      <c r="P39" s="108"/>
      <c r="Q39" s="118"/>
      <c r="R39" s="97"/>
    </row>
    <row r="40" spans="1:18" s="98" customFormat="1" ht="99.75" customHeight="1">
      <c r="A40" s="99"/>
      <c r="B40" s="78"/>
      <c r="C40" s="167"/>
      <c r="D40" s="99"/>
      <c r="E40" s="168"/>
      <c r="F40" s="141"/>
      <c r="G40" s="169"/>
      <c r="H40" s="102"/>
      <c r="I40" s="150"/>
      <c r="J40" s="103"/>
      <c r="K40" s="104"/>
      <c r="L40" s="105"/>
      <c r="M40" s="106"/>
      <c r="N40" s="106"/>
      <c r="O40" s="107"/>
      <c r="P40" s="108"/>
      <c r="Q40" s="118"/>
      <c r="R40" s="97"/>
    </row>
    <row r="41" spans="1:18" s="98" customFormat="1" ht="99.75" customHeight="1">
      <c r="A41" s="99"/>
      <c r="B41" s="78"/>
      <c r="C41" s="167"/>
      <c r="D41" s="99"/>
      <c r="E41" s="168"/>
      <c r="F41" s="141"/>
      <c r="G41" s="169"/>
      <c r="H41" s="102"/>
      <c r="I41" s="150"/>
      <c r="J41" s="103"/>
      <c r="K41" s="104"/>
      <c r="L41" s="105"/>
      <c r="M41" s="106"/>
      <c r="N41" s="106"/>
      <c r="O41" s="107"/>
      <c r="P41" s="108"/>
      <c r="Q41" s="118"/>
      <c r="R41" s="97"/>
    </row>
    <row r="42" spans="1:18" s="98" customFormat="1" ht="99.75" customHeight="1">
      <c r="A42" s="99"/>
      <c r="B42" s="78"/>
      <c r="C42" s="167"/>
      <c r="D42" s="99"/>
      <c r="E42" s="168"/>
      <c r="F42" s="141"/>
      <c r="G42" s="169"/>
      <c r="H42" s="102"/>
      <c r="I42" s="150"/>
      <c r="J42" s="103"/>
      <c r="K42" s="104"/>
      <c r="L42" s="105"/>
      <c r="M42" s="106"/>
      <c r="N42" s="106"/>
      <c r="O42" s="107"/>
      <c r="P42" s="108"/>
      <c r="Q42" s="118"/>
      <c r="R42" s="97"/>
    </row>
    <row r="43" spans="1:18" s="98" customFormat="1" ht="99.75" customHeight="1">
      <c r="A43" s="99"/>
      <c r="B43" s="78"/>
      <c r="C43" s="167"/>
      <c r="D43" s="99"/>
      <c r="E43" s="168"/>
      <c r="F43" s="141"/>
      <c r="G43" s="169"/>
      <c r="H43" s="102"/>
      <c r="I43" s="150"/>
      <c r="J43" s="103"/>
      <c r="K43" s="104"/>
      <c r="L43" s="105"/>
      <c r="M43" s="106"/>
      <c r="N43" s="106"/>
      <c r="O43" s="107"/>
      <c r="P43" s="108"/>
      <c r="Q43" s="118"/>
      <c r="R43" s="97"/>
    </row>
    <row r="44" spans="1:18" s="98" customFormat="1" ht="99.75" customHeight="1">
      <c r="A44" s="99"/>
      <c r="B44" s="78"/>
      <c r="C44" s="167"/>
      <c r="D44" s="99"/>
      <c r="E44" s="168"/>
      <c r="F44" s="141"/>
      <c r="G44" s="169"/>
      <c r="H44" s="102"/>
      <c r="I44" s="150"/>
      <c r="J44" s="103"/>
      <c r="K44" s="104"/>
      <c r="L44" s="105"/>
      <c r="M44" s="106"/>
      <c r="N44" s="106"/>
      <c r="O44" s="107"/>
      <c r="P44" s="108"/>
      <c r="Q44" s="118"/>
      <c r="R44" s="97"/>
    </row>
    <row r="45" spans="1:18" s="98" customFormat="1" ht="99.75" customHeight="1">
      <c r="A45" s="99"/>
      <c r="B45" s="78"/>
      <c r="C45" s="167"/>
      <c r="D45" s="99"/>
      <c r="E45" s="168"/>
      <c r="F45" s="141"/>
      <c r="G45" s="169"/>
      <c r="H45" s="102"/>
      <c r="I45" s="150"/>
      <c r="J45" s="103"/>
      <c r="K45" s="104"/>
      <c r="L45" s="105"/>
      <c r="M45" s="106"/>
      <c r="N45" s="106"/>
      <c r="O45" s="107"/>
      <c r="P45" s="108"/>
      <c r="Q45" s="118"/>
      <c r="R45" s="97"/>
    </row>
    <row r="46" spans="1:18" s="98" customFormat="1" ht="99.75" customHeight="1">
      <c r="A46" s="99"/>
      <c r="B46" s="78"/>
      <c r="C46" s="167"/>
      <c r="D46" s="99"/>
      <c r="E46" s="168"/>
      <c r="F46" s="141"/>
      <c r="G46" s="169"/>
      <c r="H46" s="102"/>
      <c r="I46" s="150"/>
      <c r="J46" s="103"/>
      <c r="K46" s="104"/>
      <c r="L46" s="105"/>
      <c r="M46" s="106"/>
      <c r="N46" s="106"/>
      <c r="O46" s="107"/>
      <c r="P46" s="108"/>
      <c r="Q46" s="118"/>
      <c r="R46" s="97"/>
    </row>
    <row r="47" spans="1:18" s="98" customFormat="1" ht="99.75" customHeight="1">
      <c r="A47" s="99"/>
      <c r="B47" s="78"/>
      <c r="C47" s="167"/>
      <c r="D47" s="99"/>
      <c r="E47" s="168"/>
      <c r="F47" s="141"/>
      <c r="G47" s="169"/>
      <c r="H47" s="102"/>
      <c r="I47" s="150"/>
      <c r="J47" s="103"/>
      <c r="K47" s="104"/>
      <c r="L47" s="105"/>
      <c r="M47" s="106"/>
      <c r="N47" s="106"/>
      <c r="O47" s="107"/>
      <c r="P47" s="108"/>
      <c r="Q47" s="118"/>
      <c r="R47" s="97"/>
    </row>
    <row r="48" spans="1:18" s="98" customFormat="1" ht="99.75" customHeight="1">
      <c r="A48" s="99"/>
      <c r="B48" s="78"/>
      <c r="C48" s="167"/>
      <c r="D48" s="99"/>
      <c r="E48" s="168"/>
      <c r="F48" s="141"/>
      <c r="G48" s="169"/>
      <c r="H48" s="102"/>
      <c r="I48" s="150"/>
      <c r="J48" s="103"/>
      <c r="K48" s="104"/>
      <c r="L48" s="105"/>
      <c r="M48" s="106"/>
      <c r="N48" s="106"/>
      <c r="O48" s="107"/>
      <c r="P48" s="108"/>
      <c r="Q48" s="118"/>
      <c r="R48" s="97"/>
    </row>
    <row r="49" spans="1:18" s="98" customFormat="1" ht="99.75" customHeight="1">
      <c r="A49" s="99"/>
      <c r="B49" s="78"/>
      <c r="C49" s="167"/>
      <c r="D49" s="99"/>
      <c r="E49" s="168"/>
      <c r="F49" s="141"/>
      <c r="G49" s="169"/>
      <c r="H49" s="102"/>
      <c r="I49" s="150"/>
      <c r="J49" s="103"/>
      <c r="K49" s="104"/>
      <c r="L49" s="105"/>
      <c r="M49" s="106"/>
      <c r="N49" s="106"/>
      <c r="O49" s="107"/>
      <c r="P49" s="108"/>
      <c r="Q49" s="118"/>
      <c r="R49" s="97"/>
    </row>
    <row r="50" spans="1:18" s="98" customFormat="1" ht="99.75" customHeight="1">
      <c r="A50" s="99"/>
      <c r="B50" s="78"/>
      <c r="C50" s="167"/>
      <c r="D50" s="99"/>
      <c r="E50" s="168"/>
      <c r="F50" s="141"/>
      <c r="G50" s="169"/>
      <c r="H50" s="102"/>
      <c r="I50" s="150"/>
      <c r="J50" s="103"/>
      <c r="K50" s="104"/>
      <c r="L50" s="105"/>
      <c r="M50" s="106"/>
      <c r="N50" s="106"/>
      <c r="O50" s="107"/>
      <c r="P50" s="108"/>
      <c r="Q50" s="118"/>
      <c r="R50" s="97"/>
    </row>
    <row r="51" spans="1:18" s="98" customFormat="1" ht="99.75" customHeight="1">
      <c r="A51" s="99"/>
      <c r="B51" s="78"/>
      <c r="C51" s="167"/>
      <c r="D51" s="99"/>
      <c r="E51" s="168"/>
      <c r="F51" s="141"/>
      <c r="G51" s="169"/>
      <c r="H51" s="102"/>
      <c r="I51" s="150"/>
      <c r="J51" s="103"/>
      <c r="K51" s="104"/>
      <c r="L51" s="105"/>
      <c r="M51" s="106"/>
      <c r="N51" s="106"/>
      <c r="O51" s="107"/>
      <c r="P51" s="108"/>
      <c r="Q51" s="118"/>
      <c r="R51" s="97"/>
    </row>
    <row r="52" spans="1:18" s="98" customFormat="1" ht="99.75" customHeight="1">
      <c r="A52" s="99"/>
      <c r="B52" s="78"/>
      <c r="C52" s="167"/>
      <c r="D52" s="99"/>
      <c r="E52" s="168"/>
      <c r="F52" s="141"/>
      <c r="G52" s="169"/>
      <c r="H52" s="102"/>
      <c r="I52" s="150"/>
      <c r="J52" s="103"/>
      <c r="K52" s="104"/>
      <c r="L52" s="105"/>
      <c r="M52" s="106"/>
      <c r="N52" s="106"/>
      <c r="O52" s="107"/>
      <c r="P52" s="108"/>
      <c r="Q52" s="118"/>
      <c r="R52" s="97"/>
    </row>
    <row r="53" spans="1:18" s="98" customFormat="1" ht="99.75" customHeight="1">
      <c r="A53" s="99"/>
      <c r="B53" s="78"/>
      <c r="C53" s="167"/>
      <c r="D53" s="99"/>
      <c r="E53" s="168"/>
      <c r="F53" s="141"/>
      <c r="G53" s="169"/>
      <c r="H53" s="102"/>
      <c r="I53" s="150"/>
      <c r="J53" s="103"/>
      <c r="K53" s="104"/>
      <c r="L53" s="105"/>
      <c r="M53" s="106"/>
      <c r="N53" s="106"/>
      <c r="O53" s="107"/>
      <c r="P53" s="108"/>
      <c r="Q53" s="118"/>
      <c r="R53" s="97"/>
    </row>
    <row r="54" spans="1:18" s="98" customFormat="1" ht="99.75" customHeight="1">
      <c r="A54" s="99"/>
      <c r="B54" s="78"/>
      <c r="C54" s="167"/>
      <c r="D54" s="99"/>
      <c r="E54" s="168"/>
      <c r="F54" s="141"/>
      <c r="G54" s="169"/>
      <c r="H54" s="102"/>
      <c r="I54" s="150"/>
      <c r="J54" s="103"/>
      <c r="K54" s="104"/>
      <c r="L54" s="105"/>
      <c r="M54" s="106"/>
      <c r="N54" s="106"/>
      <c r="O54" s="107"/>
      <c r="P54" s="108"/>
      <c r="Q54" s="118"/>
      <c r="R54" s="97"/>
    </row>
    <row r="55" spans="1:18" s="98" customFormat="1" ht="99.75" customHeight="1">
      <c r="A55" s="99"/>
      <c r="B55" s="78"/>
      <c r="C55" s="167"/>
      <c r="D55" s="99"/>
      <c r="E55" s="168"/>
      <c r="F55" s="141"/>
      <c r="G55" s="169"/>
      <c r="H55" s="102"/>
      <c r="I55" s="150"/>
      <c r="J55" s="103"/>
      <c r="K55" s="104"/>
      <c r="L55" s="105"/>
      <c r="M55" s="106"/>
      <c r="N55" s="106"/>
      <c r="O55" s="107"/>
      <c r="P55" s="108"/>
      <c r="Q55" s="118"/>
      <c r="R55" s="97"/>
    </row>
    <row r="56" spans="1:18" s="98" customFormat="1" ht="99.75" customHeight="1">
      <c r="A56" s="99"/>
      <c r="B56" s="78"/>
      <c r="C56" s="167"/>
      <c r="D56" s="99"/>
      <c r="E56" s="168"/>
      <c r="F56" s="141"/>
      <c r="G56" s="169"/>
      <c r="H56" s="102"/>
      <c r="I56" s="150"/>
      <c r="J56" s="103"/>
      <c r="K56" s="104"/>
      <c r="L56" s="105"/>
      <c r="M56" s="106"/>
      <c r="N56" s="106"/>
      <c r="O56" s="107"/>
      <c r="P56" s="108"/>
      <c r="Q56" s="118"/>
      <c r="R56" s="97"/>
    </row>
    <row r="57" spans="1:18" s="98" customFormat="1" ht="99.75" customHeight="1">
      <c r="A57" s="99"/>
      <c r="B57" s="78"/>
      <c r="C57" s="167"/>
      <c r="D57" s="99"/>
      <c r="E57" s="168"/>
      <c r="F57" s="141"/>
      <c r="G57" s="169"/>
      <c r="H57" s="102"/>
      <c r="I57" s="150"/>
      <c r="J57" s="103"/>
      <c r="K57" s="104"/>
      <c r="L57" s="105"/>
      <c r="M57" s="106"/>
      <c r="N57" s="106"/>
      <c r="O57" s="107"/>
      <c r="P57" s="108"/>
      <c r="Q57" s="118"/>
      <c r="R57" s="97"/>
    </row>
    <row r="58" spans="1:18" s="98" customFormat="1" ht="99.75" customHeight="1">
      <c r="A58" s="99"/>
      <c r="B58" s="78"/>
      <c r="C58" s="167"/>
      <c r="D58" s="99"/>
      <c r="E58" s="168"/>
      <c r="F58" s="141"/>
      <c r="G58" s="169"/>
      <c r="H58" s="102"/>
      <c r="I58" s="150"/>
      <c r="J58" s="103"/>
      <c r="K58" s="104"/>
      <c r="L58" s="105"/>
      <c r="M58" s="106"/>
      <c r="N58" s="106"/>
      <c r="O58" s="107"/>
      <c r="P58" s="108"/>
      <c r="Q58" s="118"/>
      <c r="R58" s="97"/>
    </row>
    <row r="59" spans="1:18" s="98" customFormat="1" ht="99.75" customHeight="1">
      <c r="A59" s="99"/>
      <c r="B59" s="78"/>
      <c r="C59" s="167"/>
      <c r="D59" s="99"/>
      <c r="E59" s="168"/>
      <c r="F59" s="141"/>
      <c r="G59" s="169"/>
      <c r="H59" s="102"/>
      <c r="I59" s="157"/>
      <c r="J59" s="103"/>
      <c r="K59" s="104"/>
      <c r="L59" s="105"/>
      <c r="M59" s="106"/>
      <c r="N59" s="106"/>
      <c r="O59" s="107"/>
      <c r="P59" s="108"/>
      <c r="Q59" s="118"/>
      <c r="R59" s="97"/>
    </row>
    <row r="60" spans="1:18" s="98" customFormat="1" ht="99.75" customHeight="1">
      <c r="A60" s="99"/>
      <c r="B60" s="78"/>
      <c r="C60" s="167"/>
      <c r="D60" s="99"/>
      <c r="E60" s="168"/>
      <c r="F60" s="141"/>
      <c r="G60" s="169"/>
      <c r="H60" s="102"/>
      <c r="I60" s="150"/>
      <c r="J60" s="103"/>
      <c r="K60" s="104"/>
      <c r="L60" s="105"/>
      <c r="M60" s="106"/>
      <c r="N60" s="106"/>
      <c r="O60" s="107"/>
      <c r="P60" s="108"/>
      <c r="Q60" s="118"/>
      <c r="R60" s="97"/>
    </row>
    <row r="61" spans="1:18" s="98" customFormat="1" ht="99.75" customHeight="1">
      <c r="A61" s="99"/>
      <c r="B61" s="78"/>
      <c r="C61" s="167"/>
      <c r="D61" s="99"/>
      <c r="E61" s="168"/>
      <c r="F61" s="141"/>
      <c r="G61" s="169"/>
      <c r="H61" s="102"/>
      <c r="I61" s="150"/>
      <c r="J61" s="103"/>
      <c r="K61" s="104"/>
      <c r="L61" s="105"/>
      <c r="M61" s="106"/>
      <c r="N61" s="106"/>
      <c r="O61" s="107"/>
      <c r="P61" s="108"/>
      <c r="Q61" s="118"/>
      <c r="R61" s="97"/>
    </row>
    <row r="62" spans="1:18" s="98" customFormat="1" ht="99.75" customHeight="1">
      <c r="A62" s="99"/>
      <c r="B62" s="78"/>
      <c r="C62" s="167"/>
      <c r="D62" s="99"/>
      <c r="E62" s="168"/>
      <c r="F62" s="141"/>
      <c r="G62" s="169"/>
      <c r="H62" s="102"/>
      <c r="I62" s="150"/>
      <c r="J62" s="103"/>
      <c r="K62" s="104"/>
      <c r="L62" s="105"/>
      <c r="M62" s="106"/>
      <c r="N62" s="106"/>
      <c r="O62" s="107"/>
      <c r="P62" s="108"/>
      <c r="Q62" s="118"/>
      <c r="R62" s="97"/>
    </row>
    <row r="63" spans="1:18" s="98" customFormat="1" ht="99.75" customHeight="1">
      <c r="A63" s="99"/>
      <c r="B63" s="78"/>
      <c r="C63" s="167"/>
      <c r="D63" s="99"/>
      <c r="E63" s="168"/>
      <c r="F63" s="141"/>
      <c r="G63" s="169"/>
      <c r="H63" s="102"/>
      <c r="I63" s="150"/>
      <c r="J63" s="103"/>
      <c r="K63" s="104"/>
      <c r="L63" s="105"/>
      <c r="M63" s="106"/>
      <c r="N63" s="106"/>
      <c r="O63" s="107"/>
      <c r="P63" s="108"/>
      <c r="Q63" s="118"/>
      <c r="R63" s="97"/>
    </row>
    <row r="64" spans="1:18" s="98" customFormat="1" ht="99.75" customHeight="1">
      <c r="A64" s="99"/>
      <c r="B64" s="78"/>
      <c r="C64" s="167"/>
      <c r="D64" s="99"/>
      <c r="E64" s="168"/>
      <c r="F64" s="141"/>
      <c r="G64" s="169"/>
      <c r="H64" s="102"/>
      <c r="I64" s="150"/>
      <c r="J64" s="103"/>
      <c r="K64" s="104"/>
      <c r="L64" s="105"/>
      <c r="M64" s="106"/>
      <c r="N64" s="106"/>
      <c r="O64" s="107"/>
      <c r="P64" s="108"/>
      <c r="Q64" s="118"/>
      <c r="R64" s="97"/>
    </row>
    <row r="65" spans="1:18" s="98" customFormat="1" ht="99.75" customHeight="1">
      <c r="A65" s="99"/>
      <c r="B65" s="78"/>
      <c r="C65" s="167"/>
      <c r="D65" s="99"/>
      <c r="E65" s="168"/>
      <c r="F65" s="141"/>
      <c r="G65" s="169"/>
      <c r="H65" s="102"/>
      <c r="I65" s="150"/>
      <c r="J65" s="103"/>
      <c r="K65" s="104"/>
      <c r="L65" s="105"/>
      <c r="M65" s="106"/>
      <c r="N65" s="106"/>
      <c r="O65" s="107"/>
      <c r="P65" s="108"/>
      <c r="Q65" s="118"/>
      <c r="R65" s="97"/>
    </row>
    <row r="66" spans="1:18" s="28" customFormat="1" ht="99.75" customHeight="1">
      <c r="A66" s="45"/>
      <c r="B66" s="45"/>
      <c r="C66" s="51"/>
      <c r="D66" s="45"/>
      <c r="E66" s="117"/>
      <c r="F66" s="52"/>
      <c r="G66" s="71"/>
      <c r="H66" s="56"/>
      <c r="I66" s="53"/>
      <c r="J66" s="61"/>
      <c r="K66" s="104"/>
      <c r="L66" s="54"/>
      <c r="M66" s="67"/>
      <c r="N66" s="67"/>
      <c r="O66" s="84"/>
      <c r="P66" s="66"/>
      <c r="Q66" s="68"/>
      <c r="R66" s="68"/>
    </row>
    <row r="67" spans="1:18" s="28" customFormat="1" ht="99.75" customHeight="1">
      <c r="A67" s="57"/>
      <c r="B67" s="57"/>
      <c r="C67" s="85"/>
      <c r="D67" s="57"/>
      <c r="E67" s="94"/>
      <c r="F67" s="86"/>
      <c r="G67" s="70"/>
      <c r="H67" s="88"/>
      <c r="I67" s="53"/>
      <c r="J67" s="61"/>
      <c r="K67" s="74"/>
      <c r="L67" s="95"/>
      <c r="M67" s="67"/>
      <c r="N67" s="67"/>
      <c r="O67" s="84"/>
      <c r="P67" s="66"/>
      <c r="Q67" s="68"/>
      <c r="R67" s="68"/>
    </row>
    <row r="68" spans="9:14" ht="14.25">
      <c r="I68" s="158"/>
      <c r="M68" s="59"/>
      <c r="N68" s="59"/>
    </row>
  </sheetData>
  <sheetProtection/>
  <autoFilter ref="A5:Q67">
    <sortState ref="A6:Q68">
      <sortCondition sortBy="value" ref="C6:C68"/>
    </sortState>
  </autoFilter>
  <mergeCells count="2">
    <mergeCell ref="A2:L2"/>
    <mergeCell ref="F4:L4"/>
  </mergeCells>
  <dataValidations count="2">
    <dataValidation allowBlank="1" showInputMessage="1" showErrorMessage="1" promptTitle="入力方法" prompt="半角数字で入力して下さい。" errorTitle="参考" error="半角数字で入力して下さい。" imeMode="halfAlpha" sqref="H6:H66"/>
    <dataValidation type="date" allowBlank="1" showInputMessage="1" showErrorMessage="1" prompt="平成24年4月1日の形式で入力する。" sqref="C66">
      <formula1>41000</formula1>
      <formula2>41364</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121"/>
  <sheetViews>
    <sheetView view="pageBreakPreview" zoomScale="80" zoomScaleNormal="90" zoomScaleSheetLayoutView="80" zoomScalePageLayoutView="0" workbookViewId="0" topLeftCell="A1">
      <selection activeCell="C5" sqref="C5"/>
    </sheetView>
  </sheetViews>
  <sheetFormatPr defaultColWidth="9.00390625" defaultRowHeight="13.5"/>
  <cols>
    <col min="1" max="1" width="39.125" style="32" customWidth="1"/>
    <col min="2" max="2" width="19.125" style="11" customWidth="1"/>
    <col min="3" max="3" width="28.125" style="11" customWidth="1"/>
    <col min="4" max="4" width="18.625" style="11" customWidth="1"/>
    <col min="5" max="5" width="16.625" style="11" customWidth="1"/>
    <col min="6" max="6" width="16.625" style="32" customWidth="1"/>
    <col min="7" max="7" width="16.625" style="16" customWidth="1"/>
    <col min="8" max="8" width="7.625" style="188" customWidth="1"/>
    <col min="9" max="9" width="7.625" style="17" customWidth="1"/>
    <col min="10" max="10" width="54.875" style="21" customWidth="1"/>
    <col min="11" max="11" width="13.125" style="129" customWidth="1"/>
    <col min="12" max="12" width="13.125" style="180" customWidth="1"/>
    <col min="13" max="13" width="15.25390625" style="160" customWidth="1"/>
    <col min="14" max="14" width="16.625" style="129" bestFit="1" customWidth="1"/>
    <col min="15" max="16384" width="9.00390625" style="11" customWidth="1"/>
  </cols>
  <sheetData>
    <row r="1" ht="27" customHeight="1">
      <c r="A1" s="11" t="s">
        <v>16</v>
      </c>
    </row>
    <row r="2" spans="1:10" ht="21" customHeight="1">
      <c r="A2" s="226" t="s">
        <v>17</v>
      </c>
      <c r="B2" s="226"/>
      <c r="C2" s="226"/>
      <c r="D2" s="226"/>
      <c r="E2" s="226"/>
      <c r="F2" s="226"/>
      <c r="G2" s="226"/>
      <c r="H2" s="226"/>
      <c r="I2" s="226"/>
      <c r="J2" s="226"/>
    </row>
    <row r="3" spans="1:14" s="18" customFormat="1" ht="21" customHeight="1">
      <c r="A3" s="227" t="s">
        <v>53</v>
      </c>
      <c r="B3" s="227"/>
      <c r="F3" s="225" t="str">
        <f>'東京別記様式 5（随意契約（物品役務等））'!F4:L4</f>
        <v>（審議対象期間　2022年1月1日～2022年3月31日）</v>
      </c>
      <c r="G3" s="225"/>
      <c r="H3" s="225"/>
      <c r="I3" s="225"/>
      <c r="J3" s="225"/>
      <c r="K3" s="130"/>
      <c r="L3" s="181"/>
      <c r="M3" s="161"/>
      <c r="N3" s="129"/>
    </row>
    <row r="4" spans="1:15" s="13" customFormat="1" ht="69" customHeight="1">
      <c r="A4" s="41" t="s">
        <v>18</v>
      </c>
      <c r="B4" s="41" t="s">
        <v>5</v>
      </c>
      <c r="C4" s="41" t="s">
        <v>19</v>
      </c>
      <c r="D4" s="41" t="s">
        <v>59</v>
      </c>
      <c r="E4" s="41" t="s">
        <v>20</v>
      </c>
      <c r="F4" s="41" t="s">
        <v>8</v>
      </c>
      <c r="G4" s="43" t="s">
        <v>3</v>
      </c>
      <c r="H4" s="41" t="s">
        <v>21</v>
      </c>
      <c r="I4" s="44" t="s">
        <v>22</v>
      </c>
      <c r="J4" s="44" t="s">
        <v>0</v>
      </c>
      <c r="K4" s="60"/>
      <c r="L4" s="60"/>
      <c r="M4" s="162"/>
      <c r="N4" s="60"/>
      <c r="O4" s="72"/>
    </row>
    <row r="5" spans="1:15" s="13" customFormat="1" ht="300" customHeight="1">
      <c r="A5" s="99" t="s">
        <v>74</v>
      </c>
      <c r="B5" s="51">
        <v>44568</v>
      </c>
      <c r="C5" s="171" t="s">
        <v>67</v>
      </c>
      <c r="D5" s="176">
        <v>9010601021385</v>
      </c>
      <c r="E5" s="47" t="s">
        <v>60</v>
      </c>
      <c r="F5" s="93" t="s">
        <v>61</v>
      </c>
      <c r="G5" s="170">
        <v>45997600</v>
      </c>
      <c r="H5" s="154" t="s">
        <v>64</v>
      </c>
      <c r="I5" s="138">
        <v>1</v>
      </c>
      <c r="J5" s="333" t="s">
        <v>128</v>
      </c>
      <c r="K5" s="133"/>
      <c r="L5" s="183"/>
      <c r="M5" s="64"/>
      <c r="N5" s="153"/>
      <c r="O5" s="72"/>
    </row>
    <row r="6" spans="1:15" s="13" customFormat="1" ht="120" customHeight="1">
      <c r="A6" s="141" t="s">
        <v>79</v>
      </c>
      <c r="B6" s="142">
        <v>44575</v>
      </c>
      <c r="C6" s="141" t="s">
        <v>80</v>
      </c>
      <c r="D6" s="175" t="s">
        <v>81</v>
      </c>
      <c r="E6" s="143" t="s">
        <v>1</v>
      </c>
      <c r="F6" s="144">
        <v>4466088</v>
      </c>
      <c r="G6" s="144">
        <v>4466088</v>
      </c>
      <c r="H6" s="182">
        <v>1</v>
      </c>
      <c r="I6" s="138">
        <v>1</v>
      </c>
      <c r="J6" s="49" t="s">
        <v>129</v>
      </c>
      <c r="K6" s="132"/>
      <c r="L6" s="184"/>
      <c r="M6" s="64"/>
      <c r="N6" s="151"/>
      <c r="O6" s="73"/>
    </row>
    <row r="7" spans="1:15" s="13" customFormat="1" ht="120" customHeight="1">
      <c r="A7" s="99" t="s">
        <v>76</v>
      </c>
      <c r="B7" s="149">
        <v>44592</v>
      </c>
      <c r="C7" s="171" t="s">
        <v>78</v>
      </c>
      <c r="D7" s="176">
        <v>9010701007400</v>
      </c>
      <c r="E7" s="47" t="s">
        <v>60</v>
      </c>
      <c r="F7" s="170">
        <v>13795650</v>
      </c>
      <c r="G7" s="178">
        <v>13695000</v>
      </c>
      <c r="H7" s="177">
        <v>0.992</v>
      </c>
      <c r="I7" s="138">
        <v>1</v>
      </c>
      <c r="J7" s="49" t="s">
        <v>129</v>
      </c>
      <c r="K7" s="133"/>
      <c r="L7" s="183"/>
      <c r="M7" s="64"/>
      <c r="N7" s="151"/>
      <c r="O7" s="73"/>
    </row>
    <row r="8" spans="1:15" s="13" customFormat="1" ht="238.5" customHeight="1">
      <c r="A8" s="99" t="s">
        <v>90</v>
      </c>
      <c r="B8" s="51">
        <v>44593</v>
      </c>
      <c r="C8" s="171" t="s">
        <v>93</v>
      </c>
      <c r="D8" s="176" t="s">
        <v>94</v>
      </c>
      <c r="E8" s="47" t="s">
        <v>100</v>
      </c>
      <c r="F8" s="93">
        <v>2369342639</v>
      </c>
      <c r="G8" s="170">
        <v>2368300000</v>
      </c>
      <c r="H8" s="335">
        <v>0.999</v>
      </c>
      <c r="I8" s="138">
        <v>1</v>
      </c>
      <c r="J8" s="333" t="s">
        <v>125</v>
      </c>
      <c r="K8" s="133"/>
      <c r="L8" s="183"/>
      <c r="M8" s="64"/>
      <c r="N8" s="151"/>
      <c r="O8" s="73"/>
    </row>
    <row r="9" spans="1:15" s="13" customFormat="1" ht="120" customHeight="1">
      <c r="A9" s="99" t="s">
        <v>85</v>
      </c>
      <c r="B9" s="51">
        <v>44600</v>
      </c>
      <c r="C9" s="171" t="s">
        <v>88</v>
      </c>
      <c r="D9" s="176">
        <v>3010401081239</v>
      </c>
      <c r="E9" s="47" t="s">
        <v>62</v>
      </c>
      <c r="F9" s="173">
        <v>13767050</v>
      </c>
      <c r="G9" s="174">
        <v>10901000</v>
      </c>
      <c r="H9" s="177">
        <v>0.791</v>
      </c>
      <c r="I9" s="138">
        <v>1</v>
      </c>
      <c r="J9" s="49" t="s">
        <v>129</v>
      </c>
      <c r="K9" s="133"/>
      <c r="L9" s="183"/>
      <c r="M9" s="64"/>
      <c r="N9" s="153"/>
      <c r="O9" s="73"/>
    </row>
    <row r="10" spans="1:15" s="13" customFormat="1" ht="120" customHeight="1">
      <c r="A10" s="99" t="s">
        <v>92</v>
      </c>
      <c r="B10" s="149">
        <v>44607</v>
      </c>
      <c r="C10" s="171" t="s">
        <v>97</v>
      </c>
      <c r="D10" s="176">
        <v>7010401022916</v>
      </c>
      <c r="E10" s="47" t="s">
        <v>1</v>
      </c>
      <c r="F10" s="93">
        <v>4381916</v>
      </c>
      <c r="G10" s="170">
        <v>4381300</v>
      </c>
      <c r="H10" s="336">
        <v>0.999</v>
      </c>
      <c r="I10" s="138">
        <v>1</v>
      </c>
      <c r="J10" s="49" t="s">
        <v>129</v>
      </c>
      <c r="K10" s="133"/>
      <c r="L10" s="183"/>
      <c r="M10" s="64"/>
      <c r="N10" s="151"/>
      <c r="O10" s="73"/>
    </row>
    <row r="11" spans="1:15" s="13" customFormat="1" ht="120" customHeight="1">
      <c r="A11" s="135" t="s">
        <v>105</v>
      </c>
      <c r="B11" s="149">
        <v>44643</v>
      </c>
      <c r="C11" s="135" t="s">
        <v>116</v>
      </c>
      <c r="D11" s="119">
        <v>3010401035434</v>
      </c>
      <c r="E11" s="47" t="s">
        <v>62</v>
      </c>
      <c r="F11" s="173">
        <v>523820000</v>
      </c>
      <c r="G11" s="174">
        <v>523820000</v>
      </c>
      <c r="H11" s="179">
        <v>1</v>
      </c>
      <c r="I11" s="138">
        <v>1</v>
      </c>
      <c r="J11" s="333" t="s">
        <v>124</v>
      </c>
      <c r="K11" s="133"/>
      <c r="L11" s="183"/>
      <c r="M11" s="134"/>
      <c r="N11" s="151"/>
      <c r="O11" s="73"/>
    </row>
    <row r="12" spans="1:15" s="13" customFormat="1" ht="120" customHeight="1">
      <c r="A12" s="99" t="s">
        <v>106</v>
      </c>
      <c r="B12" s="51">
        <v>44648</v>
      </c>
      <c r="C12" s="171" t="s">
        <v>117</v>
      </c>
      <c r="D12" s="176">
        <v>8010001047222</v>
      </c>
      <c r="E12" s="47" t="s">
        <v>62</v>
      </c>
      <c r="F12" s="170">
        <v>121352308</v>
      </c>
      <c r="G12" s="172">
        <v>115038000</v>
      </c>
      <c r="H12" s="156">
        <v>0.947</v>
      </c>
      <c r="I12" s="138">
        <v>1</v>
      </c>
      <c r="J12" s="333" t="s">
        <v>124</v>
      </c>
      <c r="K12" s="133"/>
      <c r="L12" s="183"/>
      <c r="M12" s="64"/>
      <c r="N12" s="151"/>
      <c r="O12" s="73"/>
    </row>
    <row r="13" spans="1:15" s="109" customFormat="1" ht="120" customHeight="1">
      <c r="A13" s="135" t="s">
        <v>107</v>
      </c>
      <c r="B13" s="149">
        <v>44648</v>
      </c>
      <c r="C13" s="135" t="s">
        <v>72</v>
      </c>
      <c r="D13" s="119">
        <v>1010001108872</v>
      </c>
      <c r="E13" s="47" t="s">
        <v>62</v>
      </c>
      <c r="F13" s="173">
        <v>45116874</v>
      </c>
      <c r="G13" s="174">
        <v>42570000</v>
      </c>
      <c r="H13" s="156">
        <v>0.943</v>
      </c>
      <c r="I13" s="138">
        <v>1</v>
      </c>
      <c r="J13" s="333" t="s">
        <v>124</v>
      </c>
      <c r="K13" s="133"/>
      <c r="L13" s="183"/>
      <c r="M13" s="134"/>
      <c r="N13" s="152"/>
      <c r="O13" s="121"/>
    </row>
    <row r="14" spans="1:15" s="13" customFormat="1" ht="120" customHeight="1">
      <c r="A14" s="141" t="s">
        <v>108</v>
      </c>
      <c r="B14" s="142">
        <v>44648</v>
      </c>
      <c r="C14" s="141" t="s">
        <v>118</v>
      </c>
      <c r="D14" s="175">
        <v>5012801002680</v>
      </c>
      <c r="E14" s="47" t="s">
        <v>62</v>
      </c>
      <c r="F14" s="144">
        <v>6600940</v>
      </c>
      <c r="G14" s="144">
        <v>6380000</v>
      </c>
      <c r="H14" s="337">
        <v>0.966</v>
      </c>
      <c r="I14" s="138">
        <v>1</v>
      </c>
      <c r="J14" s="333" t="s">
        <v>124</v>
      </c>
      <c r="K14" s="132"/>
      <c r="L14" s="184"/>
      <c r="M14" s="64"/>
      <c r="N14" s="151"/>
      <c r="O14" s="73"/>
    </row>
    <row r="15" spans="1:15" s="13" customFormat="1" ht="120" customHeight="1">
      <c r="A15" s="141" t="s">
        <v>113</v>
      </c>
      <c r="B15" s="142">
        <v>44651</v>
      </c>
      <c r="C15" s="141" t="s">
        <v>121</v>
      </c>
      <c r="D15" s="175">
        <v>2010001038268</v>
      </c>
      <c r="E15" s="47" t="s">
        <v>62</v>
      </c>
      <c r="F15" s="136" t="s">
        <v>63</v>
      </c>
      <c r="G15" s="144">
        <v>139040000</v>
      </c>
      <c r="H15" s="337" t="s">
        <v>64</v>
      </c>
      <c r="I15" s="138">
        <v>1</v>
      </c>
      <c r="J15" s="333" t="s">
        <v>127</v>
      </c>
      <c r="K15" s="132"/>
      <c r="L15" s="184"/>
      <c r="M15" s="155"/>
      <c r="N15" s="76"/>
      <c r="O15" s="73"/>
    </row>
    <row r="16" spans="1:15" s="13" customFormat="1" ht="372">
      <c r="A16" s="99" t="s">
        <v>130</v>
      </c>
      <c r="B16" s="51">
        <v>44651</v>
      </c>
      <c r="C16" s="171" t="s">
        <v>122</v>
      </c>
      <c r="D16" s="176" t="s">
        <v>123</v>
      </c>
      <c r="E16" s="47" t="s">
        <v>62</v>
      </c>
      <c r="F16" s="93">
        <v>251690890</v>
      </c>
      <c r="G16" s="170">
        <v>250937500</v>
      </c>
      <c r="H16" s="179">
        <v>0.997</v>
      </c>
      <c r="I16" s="138">
        <v>1</v>
      </c>
      <c r="J16" s="334" t="s">
        <v>126</v>
      </c>
      <c r="K16" s="115"/>
      <c r="L16" s="185"/>
      <c r="M16" s="64"/>
      <c r="N16" s="76"/>
      <c r="O16" s="73"/>
    </row>
    <row r="17" spans="1:15" s="13" customFormat="1" ht="120" customHeight="1">
      <c r="A17" s="99"/>
      <c r="B17" s="149"/>
      <c r="C17" s="171"/>
      <c r="D17" s="176"/>
      <c r="E17" s="47"/>
      <c r="F17" s="170"/>
      <c r="G17" s="178"/>
      <c r="H17" s="179"/>
      <c r="I17" s="138"/>
      <c r="J17" s="49"/>
      <c r="K17" s="133"/>
      <c r="L17" s="183"/>
      <c r="M17" s="64"/>
      <c r="N17" s="159"/>
      <c r="O17" s="73"/>
    </row>
    <row r="18" spans="1:15" s="13" customFormat="1" ht="165" customHeight="1">
      <c r="A18" s="99"/>
      <c r="B18" s="51"/>
      <c r="C18" s="171"/>
      <c r="D18" s="176"/>
      <c r="E18" s="47"/>
      <c r="F18" s="173"/>
      <c r="G18" s="174"/>
      <c r="H18" s="177"/>
      <c r="I18" s="138"/>
      <c r="J18" s="49"/>
      <c r="K18" s="133"/>
      <c r="L18" s="183"/>
      <c r="M18" s="64"/>
      <c r="N18" s="159"/>
      <c r="O18" s="73"/>
    </row>
    <row r="19" spans="1:15" s="109" customFormat="1" ht="120" customHeight="1">
      <c r="A19" s="135"/>
      <c r="B19" s="149"/>
      <c r="C19" s="135"/>
      <c r="D19" s="119"/>
      <c r="E19" s="47"/>
      <c r="F19" s="173"/>
      <c r="G19" s="174"/>
      <c r="H19" s="177"/>
      <c r="I19" s="137"/>
      <c r="J19" s="49"/>
      <c r="K19" s="133"/>
      <c r="L19" s="183"/>
      <c r="M19" s="134"/>
      <c r="N19" s="159"/>
      <c r="O19" s="121"/>
    </row>
    <row r="20" spans="1:15" s="109" customFormat="1" ht="120" customHeight="1">
      <c r="A20" s="135"/>
      <c r="B20" s="149"/>
      <c r="C20" s="135"/>
      <c r="D20" s="119"/>
      <c r="E20" s="47"/>
      <c r="F20" s="173"/>
      <c r="G20" s="174"/>
      <c r="H20" s="177"/>
      <c r="I20" s="137"/>
      <c r="J20" s="49"/>
      <c r="K20" s="133"/>
      <c r="L20" s="183"/>
      <c r="M20" s="134"/>
      <c r="N20" s="159"/>
      <c r="O20" s="121"/>
    </row>
    <row r="21" spans="1:15" s="109" customFormat="1" ht="120" customHeight="1">
      <c r="A21" s="135"/>
      <c r="B21" s="149"/>
      <c r="C21" s="135"/>
      <c r="D21" s="119"/>
      <c r="E21" s="47"/>
      <c r="F21" s="173"/>
      <c r="G21" s="174"/>
      <c r="H21" s="177"/>
      <c r="I21" s="137"/>
      <c r="J21" s="49"/>
      <c r="K21" s="133"/>
      <c r="L21" s="183"/>
      <c r="M21" s="134"/>
      <c r="N21" s="159"/>
      <c r="O21" s="121"/>
    </row>
    <row r="22" spans="1:15" s="109" customFormat="1" ht="120" customHeight="1">
      <c r="A22" s="135"/>
      <c r="B22" s="149"/>
      <c r="C22" s="135"/>
      <c r="D22" s="119"/>
      <c r="E22" s="47"/>
      <c r="F22" s="173"/>
      <c r="G22" s="174"/>
      <c r="H22" s="177"/>
      <c r="I22" s="137"/>
      <c r="J22" s="49"/>
      <c r="K22" s="133"/>
      <c r="L22" s="183"/>
      <c r="M22" s="134"/>
      <c r="N22" s="159"/>
      <c r="O22" s="121"/>
    </row>
    <row r="23" spans="1:15" s="109" customFormat="1" ht="120" customHeight="1">
      <c r="A23" s="135"/>
      <c r="B23" s="149"/>
      <c r="C23" s="135"/>
      <c r="D23" s="119"/>
      <c r="E23" s="47"/>
      <c r="F23" s="173"/>
      <c r="G23" s="174"/>
      <c r="H23" s="177"/>
      <c r="I23" s="137"/>
      <c r="J23" s="148"/>
      <c r="K23" s="133"/>
      <c r="L23" s="183"/>
      <c r="M23" s="134"/>
      <c r="N23" s="159"/>
      <c r="O23" s="121"/>
    </row>
    <row r="24" spans="1:15" s="109" customFormat="1" ht="120" customHeight="1">
      <c r="A24" s="135"/>
      <c r="B24" s="149"/>
      <c r="C24" s="135"/>
      <c r="D24" s="119"/>
      <c r="E24" s="47"/>
      <c r="F24" s="173"/>
      <c r="G24" s="174"/>
      <c r="H24" s="177"/>
      <c r="I24" s="137"/>
      <c r="J24" s="148"/>
      <c r="K24" s="133"/>
      <c r="L24" s="183"/>
      <c r="M24" s="134"/>
      <c r="N24" s="159"/>
      <c r="O24" s="121"/>
    </row>
    <row r="25" spans="1:15" s="109" customFormat="1" ht="120" customHeight="1">
      <c r="A25" s="135"/>
      <c r="B25" s="149"/>
      <c r="C25" s="135"/>
      <c r="D25" s="119"/>
      <c r="E25" s="47"/>
      <c r="F25" s="173"/>
      <c r="G25" s="174"/>
      <c r="H25" s="177"/>
      <c r="I25" s="137"/>
      <c r="J25" s="148"/>
      <c r="K25" s="133"/>
      <c r="L25" s="183"/>
      <c r="M25" s="134"/>
      <c r="N25" s="159"/>
      <c r="O25" s="121"/>
    </row>
    <row r="26" spans="1:15" s="109" customFormat="1" ht="120" customHeight="1">
      <c r="A26" s="135"/>
      <c r="B26" s="149"/>
      <c r="C26" s="135"/>
      <c r="D26" s="119"/>
      <c r="E26" s="47"/>
      <c r="F26" s="173"/>
      <c r="G26" s="174"/>
      <c r="H26" s="177"/>
      <c r="I26" s="137"/>
      <c r="J26" s="148"/>
      <c r="K26" s="133"/>
      <c r="L26" s="183"/>
      <c r="M26" s="134"/>
      <c r="N26" s="159"/>
      <c r="O26" s="121"/>
    </row>
    <row r="27" spans="1:15" s="109" customFormat="1" ht="120" customHeight="1">
      <c r="A27" s="135"/>
      <c r="B27" s="149"/>
      <c r="C27" s="135"/>
      <c r="D27" s="119"/>
      <c r="E27" s="47"/>
      <c r="F27" s="173"/>
      <c r="G27" s="174"/>
      <c r="H27" s="177"/>
      <c r="I27" s="137"/>
      <c r="J27" s="148"/>
      <c r="K27" s="133"/>
      <c r="L27" s="183"/>
      <c r="M27" s="134"/>
      <c r="N27" s="159"/>
      <c r="O27" s="121"/>
    </row>
    <row r="28" spans="1:15" s="109" customFormat="1" ht="120" customHeight="1">
      <c r="A28" s="135"/>
      <c r="B28" s="149"/>
      <c r="C28" s="135"/>
      <c r="D28" s="119"/>
      <c r="E28" s="47"/>
      <c r="F28" s="173"/>
      <c r="G28" s="174"/>
      <c r="H28" s="177"/>
      <c r="I28" s="137"/>
      <c r="J28" s="148"/>
      <c r="K28" s="133"/>
      <c r="L28" s="183"/>
      <c r="M28" s="134"/>
      <c r="N28" s="159"/>
      <c r="O28" s="121"/>
    </row>
    <row r="29" spans="1:15" s="109" customFormat="1" ht="120" customHeight="1">
      <c r="A29" s="135"/>
      <c r="B29" s="149"/>
      <c r="C29" s="135"/>
      <c r="D29" s="119"/>
      <c r="E29" s="47"/>
      <c r="F29" s="173"/>
      <c r="G29" s="174"/>
      <c r="H29" s="177"/>
      <c r="I29" s="137"/>
      <c r="J29" s="148"/>
      <c r="K29" s="133"/>
      <c r="L29" s="183"/>
      <c r="M29" s="134"/>
      <c r="N29" s="159"/>
      <c r="O29" s="121"/>
    </row>
    <row r="30" spans="1:15" s="109" customFormat="1" ht="120" customHeight="1">
      <c r="A30" s="135"/>
      <c r="B30" s="149"/>
      <c r="C30" s="135"/>
      <c r="D30" s="119"/>
      <c r="E30" s="47"/>
      <c r="F30" s="173"/>
      <c r="G30" s="174"/>
      <c r="H30" s="177"/>
      <c r="I30" s="137"/>
      <c r="J30" s="148"/>
      <c r="K30" s="133"/>
      <c r="L30" s="183"/>
      <c r="M30" s="134"/>
      <c r="N30" s="159"/>
      <c r="O30" s="121"/>
    </row>
    <row r="31" spans="1:15" s="109" customFormat="1" ht="120" customHeight="1">
      <c r="A31" s="135"/>
      <c r="B31" s="149"/>
      <c r="C31" s="135"/>
      <c r="D31" s="119"/>
      <c r="E31" s="47"/>
      <c r="F31" s="173"/>
      <c r="G31" s="174"/>
      <c r="H31" s="177"/>
      <c r="I31" s="137"/>
      <c r="J31" s="148"/>
      <c r="K31" s="133"/>
      <c r="L31" s="183"/>
      <c r="M31" s="134"/>
      <c r="N31" s="159"/>
      <c r="O31" s="121"/>
    </row>
    <row r="32" spans="1:15" s="109" customFormat="1" ht="120" customHeight="1">
      <c r="A32" s="135"/>
      <c r="B32" s="149"/>
      <c r="C32" s="135"/>
      <c r="D32" s="119"/>
      <c r="E32" s="47"/>
      <c r="F32" s="173"/>
      <c r="G32" s="174"/>
      <c r="H32" s="177"/>
      <c r="I32" s="137"/>
      <c r="J32" s="148"/>
      <c r="K32" s="133"/>
      <c r="L32" s="183"/>
      <c r="M32" s="134"/>
      <c r="N32" s="159"/>
      <c r="O32" s="121"/>
    </row>
    <row r="33" spans="1:15" s="109" customFormat="1" ht="120" customHeight="1">
      <c r="A33" s="135"/>
      <c r="B33" s="149"/>
      <c r="C33" s="135"/>
      <c r="D33" s="119"/>
      <c r="E33" s="47"/>
      <c r="F33" s="173"/>
      <c r="G33" s="174"/>
      <c r="H33" s="177"/>
      <c r="I33" s="137"/>
      <c r="J33" s="148"/>
      <c r="K33" s="133"/>
      <c r="L33" s="183"/>
      <c r="M33" s="134"/>
      <c r="N33" s="159"/>
      <c r="O33" s="121"/>
    </row>
    <row r="34" spans="1:15" s="109" customFormat="1" ht="120" customHeight="1">
      <c r="A34" s="135"/>
      <c r="B34" s="149"/>
      <c r="C34" s="135"/>
      <c r="D34" s="119"/>
      <c r="E34" s="47"/>
      <c r="F34" s="173"/>
      <c r="G34" s="174"/>
      <c r="H34" s="177"/>
      <c r="I34" s="137"/>
      <c r="J34" s="148"/>
      <c r="K34" s="133"/>
      <c r="L34" s="183"/>
      <c r="M34" s="134"/>
      <c r="N34" s="159"/>
      <c r="O34" s="121"/>
    </row>
    <row r="35" spans="1:15" s="109" customFormat="1" ht="120" customHeight="1">
      <c r="A35" s="135"/>
      <c r="B35" s="149"/>
      <c r="C35" s="135"/>
      <c r="D35" s="119"/>
      <c r="E35" s="47"/>
      <c r="F35" s="173"/>
      <c r="G35" s="174"/>
      <c r="H35" s="177"/>
      <c r="I35" s="137"/>
      <c r="J35" s="148"/>
      <c r="K35" s="133"/>
      <c r="L35" s="183"/>
      <c r="M35" s="134"/>
      <c r="N35" s="159"/>
      <c r="O35" s="121"/>
    </row>
    <row r="36" spans="1:15" s="109" customFormat="1" ht="120" customHeight="1">
      <c r="A36" s="135"/>
      <c r="B36" s="149"/>
      <c r="C36" s="135"/>
      <c r="D36" s="119"/>
      <c r="E36" s="47"/>
      <c r="F36" s="173"/>
      <c r="G36" s="174"/>
      <c r="H36" s="177"/>
      <c r="I36" s="137"/>
      <c r="J36" s="148"/>
      <c r="K36" s="133"/>
      <c r="L36" s="183"/>
      <c r="M36" s="134"/>
      <c r="N36" s="159"/>
      <c r="O36" s="121"/>
    </row>
    <row r="37" spans="1:15" s="109" customFormat="1" ht="120" customHeight="1">
      <c r="A37" s="135"/>
      <c r="B37" s="149"/>
      <c r="C37" s="135"/>
      <c r="D37" s="119"/>
      <c r="E37" s="47"/>
      <c r="F37" s="173"/>
      <c r="G37" s="174"/>
      <c r="H37" s="177"/>
      <c r="I37" s="137"/>
      <c r="J37" s="148"/>
      <c r="K37" s="133"/>
      <c r="L37" s="183"/>
      <c r="M37" s="134"/>
      <c r="N37" s="159"/>
      <c r="O37" s="121"/>
    </row>
    <row r="38" spans="1:15" s="109" customFormat="1" ht="120" customHeight="1">
      <c r="A38" s="135"/>
      <c r="B38" s="149"/>
      <c r="C38" s="135"/>
      <c r="D38" s="119"/>
      <c r="E38" s="47"/>
      <c r="F38" s="173"/>
      <c r="G38" s="174"/>
      <c r="H38" s="177"/>
      <c r="I38" s="137"/>
      <c r="J38" s="148"/>
      <c r="K38" s="133"/>
      <c r="L38" s="183"/>
      <c r="M38" s="134"/>
      <c r="N38" s="159"/>
      <c r="O38" s="121"/>
    </row>
    <row r="39" spans="1:15" s="109" customFormat="1" ht="120" customHeight="1">
      <c r="A39" s="135"/>
      <c r="B39" s="149"/>
      <c r="C39" s="135"/>
      <c r="D39" s="119"/>
      <c r="E39" s="47"/>
      <c r="F39" s="173"/>
      <c r="G39" s="174"/>
      <c r="H39" s="177"/>
      <c r="I39" s="137"/>
      <c r="J39" s="148"/>
      <c r="K39" s="133"/>
      <c r="L39" s="183"/>
      <c r="M39" s="134"/>
      <c r="N39" s="159"/>
      <c r="O39" s="121"/>
    </row>
    <row r="40" spans="1:15" s="109" customFormat="1" ht="120" customHeight="1">
      <c r="A40" s="135"/>
      <c r="B40" s="149"/>
      <c r="C40" s="135"/>
      <c r="D40" s="119"/>
      <c r="E40" s="47"/>
      <c r="F40" s="173"/>
      <c r="G40" s="174"/>
      <c r="H40" s="177"/>
      <c r="I40" s="137"/>
      <c r="J40" s="148"/>
      <c r="K40" s="133"/>
      <c r="L40" s="183"/>
      <c r="M40" s="134"/>
      <c r="N40" s="159"/>
      <c r="O40" s="121"/>
    </row>
    <row r="41" spans="1:15" s="109" customFormat="1" ht="120" customHeight="1">
      <c r="A41" s="135"/>
      <c r="B41" s="149"/>
      <c r="C41" s="135"/>
      <c r="D41" s="119"/>
      <c r="E41" s="47"/>
      <c r="F41" s="173"/>
      <c r="G41" s="174"/>
      <c r="H41" s="177"/>
      <c r="I41" s="137"/>
      <c r="J41" s="148"/>
      <c r="K41" s="133"/>
      <c r="L41" s="183"/>
      <c r="M41" s="134"/>
      <c r="N41" s="159"/>
      <c r="O41" s="121"/>
    </row>
    <row r="42" spans="1:15" s="109" customFormat="1" ht="120" customHeight="1">
      <c r="A42" s="135"/>
      <c r="B42" s="149"/>
      <c r="C42" s="135"/>
      <c r="D42" s="119"/>
      <c r="E42" s="47"/>
      <c r="F42" s="173"/>
      <c r="G42" s="174"/>
      <c r="H42" s="177"/>
      <c r="I42" s="137"/>
      <c r="J42" s="148"/>
      <c r="K42" s="133"/>
      <c r="L42" s="183"/>
      <c r="M42" s="134"/>
      <c r="N42" s="159"/>
      <c r="O42" s="121"/>
    </row>
    <row r="43" spans="1:15" s="109" customFormat="1" ht="120" customHeight="1">
      <c r="A43" s="135"/>
      <c r="B43" s="149"/>
      <c r="C43" s="135"/>
      <c r="D43" s="119"/>
      <c r="E43" s="47"/>
      <c r="F43" s="173"/>
      <c r="G43" s="174"/>
      <c r="H43" s="177"/>
      <c r="I43" s="137"/>
      <c r="J43" s="148"/>
      <c r="K43" s="133"/>
      <c r="L43" s="183"/>
      <c r="M43" s="134"/>
      <c r="N43" s="159"/>
      <c r="O43" s="121"/>
    </row>
    <row r="44" spans="1:15" s="109" customFormat="1" ht="120" customHeight="1">
      <c r="A44" s="135"/>
      <c r="B44" s="149"/>
      <c r="C44" s="135"/>
      <c r="D44" s="119"/>
      <c r="E44" s="47"/>
      <c r="F44" s="173"/>
      <c r="G44" s="174"/>
      <c r="H44" s="177"/>
      <c r="I44" s="137"/>
      <c r="J44" s="148"/>
      <c r="K44" s="133"/>
      <c r="L44" s="183"/>
      <c r="M44" s="134"/>
      <c r="N44" s="159"/>
      <c r="O44" s="121"/>
    </row>
    <row r="45" spans="1:15" s="109" customFormat="1" ht="120" customHeight="1">
      <c r="A45" s="135"/>
      <c r="B45" s="149"/>
      <c r="C45" s="135"/>
      <c r="D45" s="119"/>
      <c r="E45" s="47"/>
      <c r="F45" s="173"/>
      <c r="G45" s="174"/>
      <c r="H45" s="177"/>
      <c r="I45" s="137"/>
      <c r="J45" s="148"/>
      <c r="K45" s="133"/>
      <c r="L45" s="183"/>
      <c r="M45" s="134"/>
      <c r="N45" s="159"/>
      <c r="O45" s="121"/>
    </row>
    <row r="46" spans="1:15" s="109" customFormat="1" ht="120" customHeight="1">
      <c r="A46" s="135"/>
      <c r="B46" s="149"/>
      <c r="C46" s="135"/>
      <c r="D46" s="119"/>
      <c r="E46" s="47"/>
      <c r="F46" s="173"/>
      <c r="G46" s="174"/>
      <c r="H46" s="177"/>
      <c r="I46" s="137"/>
      <c r="J46" s="148"/>
      <c r="K46" s="133"/>
      <c r="L46" s="183"/>
      <c r="M46" s="134"/>
      <c r="N46" s="159"/>
      <c r="O46" s="121"/>
    </row>
    <row r="47" spans="1:15" s="109" customFormat="1" ht="120" customHeight="1">
      <c r="A47" s="135"/>
      <c r="B47" s="149"/>
      <c r="C47" s="135"/>
      <c r="D47" s="119"/>
      <c r="E47" s="47"/>
      <c r="F47" s="173"/>
      <c r="G47" s="174"/>
      <c r="H47" s="177"/>
      <c r="I47" s="137"/>
      <c r="J47" s="148"/>
      <c r="K47" s="133"/>
      <c r="L47" s="183"/>
      <c r="M47" s="134"/>
      <c r="N47" s="159"/>
      <c r="O47" s="121"/>
    </row>
    <row r="48" spans="1:15" s="109" customFormat="1" ht="120" customHeight="1">
      <c r="A48" s="135"/>
      <c r="B48" s="149"/>
      <c r="C48" s="135"/>
      <c r="D48" s="119"/>
      <c r="E48" s="47"/>
      <c r="F48" s="173"/>
      <c r="G48" s="174"/>
      <c r="H48" s="177"/>
      <c r="I48" s="137"/>
      <c r="J48" s="148"/>
      <c r="K48" s="133"/>
      <c r="L48" s="183"/>
      <c r="M48" s="134"/>
      <c r="N48" s="159"/>
      <c r="O48" s="121"/>
    </row>
    <row r="49" spans="1:15" s="109" customFormat="1" ht="120" customHeight="1">
      <c r="A49" s="135"/>
      <c r="B49" s="149"/>
      <c r="C49" s="135"/>
      <c r="D49" s="119"/>
      <c r="E49" s="47"/>
      <c r="F49" s="173"/>
      <c r="G49" s="174"/>
      <c r="H49" s="177"/>
      <c r="I49" s="137"/>
      <c r="J49" s="148"/>
      <c r="K49" s="133"/>
      <c r="L49" s="183"/>
      <c r="M49" s="134"/>
      <c r="N49" s="159"/>
      <c r="O49" s="121"/>
    </row>
    <row r="50" spans="1:15" s="109" customFormat="1" ht="120" customHeight="1">
      <c r="A50" s="135"/>
      <c r="B50" s="149"/>
      <c r="C50" s="135"/>
      <c r="D50" s="119"/>
      <c r="E50" s="47"/>
      <c r="F50" s="173"/>
      <c r="G50" s="174"/>
      <c r="H50" s="177"/>
      <c r="I50" s="137"/>
      <c r="J50" s="148"/>
      <c r="K50" s="133"/>
      <c r="L50" s="183"/>
      <c r="M50" s="134"/>
      <c r="N50" s="159"/>
      <c r="O50" s="121"/>
    </row>
    <row r="51" spans="1:15" s="109" customFormat="1" ht="120" customHeight="1">
      <c r="A51" s="135"/>
      <c r="B51" s="149"/>
      <c r="C51" s="135"/>
      <c r="D51" s="119"/>
      <c r="E51" s="47"/>
      <c r="F51" s="173"/>
      <c r="G51" s="174"/>
      <c r="H51" s="156"/>
      <c r="I51" s="61"/>
      <c r="J51" s="148"/>
      <c r="K51" s="133"/>
      <c r="L51" s="183"/>
      <c r="M51" s="134"/>
      <c r="N51" s="159"/>
      <c r="O51" s="121"/>
    </row>
    <row r="52" spans="1:15" s="109" customFormat="1" ht="120" customHeight="1">
      <c r="A52" s="135"/>
      <c r="B52" s="149"/>
      <c r="C52" s="135"/>
      <c r="D52" s="119"/>
      <c r="E52" s="47"/>
      <c r="F52" s="173"/>
      <c r="G52" s="174"/>
      <c r="H52" s="177"/>
      <c r="I52" s="137"/>
      <c r="J52" s="148"/>
      <c r="K52" s="133"/>
      <c r="L52" s="183"/>
      <c r="M52" s="134"/>
      <c r="N52" s="163"/>
      <c r="O52" s="121"/>
    </row>
    <row r="53" spans="1:15" s="109" customFormat="1" ht="120" customHeight="1">
      <c r="A53" s="135"/>
      <c r="B53" s="149"/>
      <c r="C53" s="135"/>
      <c r="D53" s="119"/>
      <c r="E53" s="47"/>
      <c r="F53" s="173"/>
      <c r="G53" s="174"/>
      <c r="H53" s="154"/>
      <c r="I53" s="138"/>
      <c r="J53" s="148"/>
      <c r="K53" s="133"/>
      <c r="L53" s="183"/>
      <c r="M53" s="134"/>
      <c r="N53" s="163"/>
      <c r="O53" s="121"/>
    </row>
    <row r="54" spans="1:15" s="109" customFormat="1" ht="120" customHeight="1">
      <c r="A54" s="135"/>
      <c r="B54" s="149"/>
      <c r="C54" s="135"/>
      <c r="D54" s="119"/>
      <c r="E54" s="47"/>
      <c r="F54" s="173"/>
      <c r="G54" s="174"/>
      <c r="H54" s="154"/>
      <c r="I54" s="138"/>
      <c r="J54" s="148"/>
      <c r="K54" s="133"/>
      <c r="L54" s="183"/>
      <c r="M54" s="134"/>
      <c r="N54" s="163"/>
      <c r="O54" s="121"/>
    </row>
    <row r="55" spans="1:15" s="109" customFormat="1" ht="120" customHeight="1">
      <c r="A55" s="135"/>
      <c r="B55" s="149"/>
      <c r="C55" s="135"/>
      <c r="D55" s="119"/>
      <c r="E55" s="47"/>
      <c r="F55" s="173"/>
      <c r="G55" s="174"/>
      <c r="H55" s="154"/>
      <c r="I55" s="138"/>
      <c r="J55" s="148"/>
      <c r="K55" s="133"/>
      <c r="L55" s="183"/>
      <c r="M55" s="134"/>
      <c r="N55" s="163"/>
      <c r="O55" s="121"/>
    </row>
    <row r="56" spans="1:15" s="109" customFormat="1" ht="120" customHeight="1">
      <c r="A56" s="135"/>
      <c r="B56" s="149"/>
      <c r="C56" s="135"/>
      <c r="D56" s="119"/>
      <c r="E56" s="47"/>
      <c r="F56" s="173"/>
      <c r="G56" s="174"/>
      <c r="H56" s="154"/>
      <c r="I56" s="138"/>
      <c r="J56" s="148"/>
      <c r="K56" s="133"/>
      <c r="L56" s="183"/>
      <c r="M56" s="134"/>
      <c r="N56" s="163"/>
      <c r="O56" s="121"/>
    </row>
    <row r="57" spans="1:15" s="109" customFormat="1" ht="120" customHeight="1">
      <c r="A57" s="135"/>
      <c r="B57" s="149"/>
      <c r="C57" s="135"/>
      <c r="D57" s="119"/>
      <c r="E57" s="47"/>
      <c r="F57" s="173"/>
      <c r="G57" s="174"/>
      <c r="H57" s="154"/>
      <c r="I57" s="138"/>
      <c r="J57" s="148"/>
      <c r="K57" s="133"/>
      <c r="L57" s="183"/>
      <c r="M57" s="134"/>
      <c r="N57" s="163"/>
      <c r="O57" s="121"/>
    </row>
    <row r="58" spans="1:15" s="109" customFormat="1" ht="120" customHeight="1">
      <c r="A58" s="135"/>
      <c r="B58" s="149"/>
      <c r="C58" s="135"/>
      <c r="D58" s="119"/>
      <c r="E58" s="47"/>
      <c r="F58" s="173"/>
      <c r="G58" s="174"/>
      <c r="H58" s="154"/>
      <c r="I58" s="138"/>
      <c r="J58" s="148"/>
      <c r="K58" s="133"/>
      <c r="L58" s="183"/>
      <c r="M58" s="134"/>
      <c r="N58" s="163"/>
      <c r="O58" s="121"/>
    </row>
    <row r="59" spans="1:15" s="109" customFormat="1" ht="120" customHeight="1">
      <c r="A59" s="135"/>
      <c r="B59" s="149"/>
      <c r="C59" s="135"/>
      <c r="D59" s="119"/>
      <c r="E59" s="47"/>
      <c r="F59" s="173"/>
      <c r="G59" s="174"/>
      <c r="H59" s="154"/>
      <c r="I59" s="138"/>
      <c r="J59" s="148"/>
      <c r="K59" s="133"/>
      <c r="L59" s="183"/>
      <c r="M59" s="134"/>
      <c r="N59" s="163"/>
      <c r="O59" s="121"/>
    </row>
    <row r="60" spans="1:15" s="109" customFormat="1" ht="120" customHeight="1">
      <c r="A60" s="135"/>
      <c r="B60" s="149"/>
      <c r="C60" s="135"/>
      <c r="D60" s="119"/>
      <c r="E60" s="47"/>
      <c r="F60" s="173"/>
      <c r="G60" s="174"/>
      <c r="H60" s="154"/>
      <c r="I60" s="138"/>
      <c r="J60" s="148"/>
      <c r="K60" s="133"/>
      <c r="L60" s="183"/>
      <c r="M60" s="134"/>
      <c r="N60" s="163"/>
      <c r="O60" s="121"/>
    </row>
    <row r="61" spans="1:15" s="109" customFormat="1" ht="120" customHeight="1">
      <c r="A61" s="135"/>
      <c r="B61" s="149"/>
      <c r="C61" s="135"/>
      <c r="D61" s="119"/>
      <c r="E61" s="47"/>
      <c r="F61" s="173"/>
      <c r="G61" s="174"/>
      <c r="H61" s="154"/>
      <c r="I61" s="138"/>
      <c r="J61" s="148"/>
      <c r="K61" s="133"/>
      <c r="L61" s="183"/>
      <c r="M61" s="134"/>
      <c r="N61" s="163"/>
      <c r="O61" s="121"/>
    </row>
    <row r="62" spans="1:15" s="109" customFormat="1" ht="120" customHeight="1">
      <c r="A62" s="135"/>
      <c r="B62" s="149"/>
      <c r="C62" s="135"/>
      <c r="D62" s="119"/>
      <c r="E62" s="47"/>
      <c r="F62" s="173"/>
      <c r="G62" s="174"/>
      <c r="H62" s="156"/>
      <c r="I62" s="61"/>
      <c r="J62" s="148"/>
      <c r="K62" s="133"/>
      <c r="L62" s="183"/>
      <c r="M62" s="134"/>
      <c r="N62" s="163"/>
      <c r="O62" s="121"/>
    </row>
    <row r="63" spans="1:15" s="109" customFormat="1" ht="120" customHeight="1">
      <c r="A63" s="135"/>
      <c r="B63" s="85"/>
      <c r="C63" s="135"/>
      <c r="D63" s="119"/>
      <c r="E63" s="47"/>
      <c r="F63" s="55"/>
      <c r="G63" s="56"/>
      <c r="H63" s="177"/>
      <c r="I63" s="137"/>
      <c r="J63" s="148"/>
      <c r="K63" s="133"/>
      <c r="L63" s="183"/>
      <c r="M63" s="134"/>
      <c r="N63" s="64"/>
      <c r="O63" s="121"/>
    </row>
    <row r="64" spans="1:15" s="109" customFormat="1" ht="120" customHeight="1">
      <c r="A64" s="135"/>
      <c r="B64" s="85"/>
      <c r="C64" s="135"/>
      <c r="D64" s="119"/>
      <c r="E64" s="47"/>
      <c r="F64" s="55"/>
      <c r="G64" s="56"/>
      <c r="H64" s="177"/>
      <c r="I64" s="137"/>
      <c r="J64" s="148"/>
      <c r="K64" s="133"/>
      <c r="L64" s="183"/>
      <c r="M64" s="134"/>
      <c r="N64" s="64"/>
      <c r="O64" s="121"/>
    </row>
    <row r="65" spans="1:15" s="109" customFormat="1" ht="120" customHeight="1">
      <c r="A65" s="135"/>
      <c r="B65" s="85"/>
      <c r="C65" s="135"/>
      <c r="D65" s="119"/>
      <c r="E65" s="47"/>
      <c r="F65" s="55"/>
      <c r="G65" s="56"/>
      <c r="H65" s="177"/>
      <c r="I65" s="137"/>
      <c r="J65" s="148"/>
      <c r="K65" s="133"/>
      <c r="L65" s="183"/>
      <c r="M65" s="134"/>
      <c r="N65" s="64"/>
      <c r="O65" s="121"/>
    </row>
    <row r="66" spans="1:15" s="109" customFormat="1" ht="120" customHeight="1">
      <c r="A66" s="135"/>
      <c r="B66" s="85"/>
      <c r="C66" s="135"/>
      <c r="D66" s="119"/>
      <c r="E66" s="47"/>
      <c r="F66" s="55"/>
      <c r="G66" s="56"/>
      <c r="H66" s="177"/>
      <c r="I66" s="137"/>
      <c r="J66" s="148"/>
      <c r="K66" s="133"/>
      <c r="L66" s="183"/>
      <c r="M66" s="134"/>
      <c r="N66" s="64"/>
      <c r="O66" s="121"/>
    </row>
    <row r="67" spans="1:15" s="109" customFormat="1" ht="120" customHeight="1">
      <c r="A67" s="135"/>
      <c r="B67" s="85"/>
      <c r="C67" s="135"/>
      <c r="D67" s="119"/>
      <c r="E67" s="47"/>
      <c r="F67" s="55"/>
      <c r="G67" s="56"/>
      <c r="H67" s="177"/>
      <c r="I67" s="137"/>
      <c r="J67" s="148"/>
      <c r="K67" s="133"/>
      <c r="L67" s="183"/>
      <c r="M67" s="134"/>
      <c r="N67" s="64"/>
      <c r="O67" s="121"/>
    </row>
    <row r="68" spans="1:15" s="109" customFormat="1" ht="120" customHeight="1">
      <c r="A68" s="135"/>
      <c r="B68" s="85"/>
      <c r="C68" s="135"/>
      <c r="D68" s="119"/>
      <c r="E68" s="47"/>
      <c r="F68" s="55"/>
      <c r="G68" s="56"/>
      <c r="H68" s="177"/>
      <c r="I68" s="137"/>
      <c r="J68" s="148"/>
      <c r="K68" s="133"/>
      <c r="L68" s="183"/>
      <c r="M68" s="134"/>
      <c r="N68" s="64"/>
      <c r="O68" s="121"/>
    </row>
    <row r="69" spans="1:15" s="109" customFormat="1" ht="120" customHeight="1">
      <c r="A69" s="135"/>
      <c r="B69" s="85"/>
      <c r="C69" s="135"/>
      <c r="D69" s="119"/>
      <c r="E69" s="47"/>
      <c r="F69" s="55"/>
      <c r="G69" s="56"/>
      <c r="H69" s="177"/>
      <c r="I69" s="137"/>
      <c r="J69" s="148"/>
      <c r="K69" s="133"/>
      <c r="L69" s="183"/>
      <c r="M69" s="134"/>
      <c r="N69" s="64"/>
      <c r="O69" s="121"/>
    </row>
    <row r="70" spans="1:15" s="109" customFormat="1" ht="120" customHeight="1">
      <c r="A70" s="135"/>
      <c r="B70" s="85"/>
      <c r="C70" s="135"/>
      <c r="D70" s="119"/>
      <c r="E70" s="47"/>
      <c r="F70" s="55"/>
      <c r="G70" s="56"/>
      <c r="H70" s="177"/>
      <c r="I70" s="137"/>
      <c r="J70" s="148"/>
      <c r="K70" s="133"/>
      <c r="L70" s="183"/>
      <c r="M70" s="134"/>
      <c r="N70" s="64"/>
      <c r="O70" s="121"/>
    </row>
    <row r="71" spans="1:15" s="109" customFormat="1" ht="120" customHeight="1">
      <c r="A71" s="135"/>
      <c r="B71" s="85"/>
      <c r="C71" s="135"/>
      <c r="D71" s="119"/>
      <c r="E71" s="47"/>
      <c r="F71" s="55"/>
      <c r="G71" s="56"/>
      <c r="H71" s="177"/>
      <c r="I71" s="137"/>
      <c r="J71" s="148"/>
      <c r="K71" s="133"/>
      <c r="L71" s="183"/>
      <c r="M71" s="134"/>
      <c r="N71" s="64"/>
      <c r="O71" s="121"/>
    </row>
    <row r="72" spans="1:15" s="109" customFormat="1" ht="120" customHeight="1">
      <c r="A72" s="135"/>
      <c r="B72" s="85"/>
      <c r="C72" s="135"/>
      <c r="D72" s="119"/>
      <c r="E72" s="47"/>
      <c r="F72" s="55"/>
      <c r="G72" s="56"/>
      <c r="H72" s="177"/>
      <c r="I72" s="137"/>
      <c r="J72" s="148"/>
      <c r="K72" s="133"/>
      <c r="L72" s="183"/>
      <c r="M72" s="134"/>
      <c r="N72" s="64"/>
      <c r="O72" s="121"/>
    </row>
    <row r="73" spans="1:15" s="109" customFormat="1" ht="120" customHeight="1">
      <c r="A73" s="135"/>
      <c r="B73" s="85"/>
      <c r="C73" s="135"/>
      <c r="D73" s="119"/>
      <c r="E73" s="47"/>
      <c r="F73" s="55"/>
      <c r="G73" s="56"/>
      <c r="H73" s="177"/>
      <c r="I73" s="137"/>
      <c r="J73" s="148"/>
      <c r="K73" s="133"/>
      <c r="L73" s="183"/>
      <c r="M73" s="134"/>
      <c r="N73" s="64"/>
      <c r="O73" s="121"/>
    </row>
    <row r="74" spans="1:15" s="109" customFormat="1" ht="120" customHeight="1">
      <c r="A74" s="135"/>
      <c r="B74" s="85"/>
      <c r="C74" s="135"/>
      <c r="D74" s="119"/>
      <c r="E74" s="47"/>
      <c r="F74" s="55"/>
      <c r="G74" s="56"/>
      <c r="H74" s="177"/>
      <c r="I74" s="137"/>
      <c r="J74" s="148"/>
      <c r="K74" s="133"/>
      <c r="L74" s="183"/>
      <c r="M74" s="134"/>
      <c r="N74" s="64"/>
      <c r="O74" s="121"/>
    </row>
    <row r="75" spans="1:15" s="109" customFormat="1" ht="120" customHeight="1">
      <c r="A75" s="45"/>
      <c r="B75" s="85"/>
      <c r="C75" s="45"/>
      <c r="D75" s="119"/>
      <c r="E75" s="47"/>
      <c r="F75" s="55"/>
      <c r="G75" s="56"/>
      <c r="H75" s="177"/>
      <c r="I75" s="48"/>
      <c r="J75" s="148"/>
      <c r="K75" s="133"/>
      <c r="L75" s="183"/>
      <c r="M75" s="134"/>
      <c r="N75" s="64"/>
      <c r="O75" s="121"/>
    </row>
    <row r="76" spans="1:15" s="109" customFormat="1" ht="120" customHeight="1">
      <c r="A76" s="45"/>
      <c r="B76" s="85"/>
      <c r="C76" s="45"/>
      <c r="D76" s="119"/>
      <c r="E76" s="47"/>
      <c r="F76" s="55"/>
      <c r="G76" s="56"/>
      <c r="H76" s="177"/>
      <c r="I76" s="48"/>
      <c r="J76" s="148"/>
      <c r="K76" s="133"/>
      <c r="L76" s="183"/>
      <c r="M76" s="134"/>
      <c r="N76" s="64"/>
      <c r="O76" s="121"/>
    </row>
    <row r="77" spans="1:15" s="13" customFormat="1" ht="120" customHeight="1">
      <c r="A77" s="101"/>
      <c r="B77" s="110"/>
      <c r="C77" s="101"/>
      <c r="D77" s="100"/>
      <c r="E77" s="111"/>
      <c r="F77" s="112"/>
      <c r="G77" s="112"/>
      <c r="H77" s="338"/>
      <c r="I77" s="77"/>
      <c r="J77" s="148"/>
      <c r="K77" s="132"/>
      <c r="L77" s="184"/>
      <c r="M77" s="64"/>
      <c r="N77" s="64"/>
      <c r="O77" s="73"/>
    </row>
    <row r="78" ht="12.75">
      <c r="I78" s="20"/>
    </row>
    <row r="79" ht="12.75">
      <c r="I79" s="20"/>
    </row>
    <row r="80" ht="12.75">
      <c r="I80" s="20"/>
    </row>
    <row r="81" ht="12.75">
      <c r="I81" s="20"/>
    </row>
    <row r="82" ht="12.75">
      <c r="I82" s="20"/>
    </row>
    <row r="83" ht="12.75">
      <c r="I83" s="20"/>
    </row>
    <row r="84" ht="12.75">
      <c r="I84" s="20"/>
    </row>
    <row r="85" ht="12.75">
      <c r="I85" s="20"/>
    </row>
    <row r="86" ht="12.75">
      <c r="I86" s="20"/>
    </row>
    <row r="87" ht="12.75">
      <c r="I87" s="20"/>
    </row>
    <row r="88" ht="12.75">
      <c r="I88" s="20"/>
    </row>
    <row r="89" ht="12.75">
      <c r="I89" s="20"/>
    </row>
    <row r="90" ht="12.75">
      <c r="I90" s="20"/>
    </row>
    <row r="91" ht="12.75">
      <c r="I91" s="20"/>
    </row>
    <row r="92" ht="12.75">
      <c r="I92" s="20"/>
    </row>
    <row r="93" ht="12.75">
      <c r="I93" s="20"/>
    </row>
    <row r="94" ht="12.75">
      <c r="I94" s="20"/>
    </row>
    <row r="95" ht="12.75">
      <c r="I95" s="20"/>
    </row>
    <row r="96" ht="12.75">
      <c r="I96" s="20"/>
    </row>
    <row r="97" ht="12.75">
      <c r="I97" s="20"/>
    </row>
    <row r="98" ht="12.75">
      <c r="I98" s="20"/>
    </row>
    <row r="99" ht="12.75">
      <c r="I99" s="20"/>
    </row>
    <row r="100" ht="12.75">
      <c r="I100" s="20"/>
    </row>
    <row r="101" ht="12.75">
      <c r="I101" s="20"/>
    </row>
    <row r="102" ht="12.75">
      <c r="I102" s="20"/>
    </row>
    <row r="103" ht="12.75">
      <c r="I103" s="20"/>
    </row>
    <row r="104" ht="12.75">
      <c r="I104" s="20"/>
    </row>
    <row r="105" ht="12.75">
      <c r="I105" s="20"/>
    </row>
    <row r="106" ht="12.75">
      <c r="I106" s="20"/>
    </row>
    <row r="107" ht="12.75">
      <c r="I107" s="20"/>
    </row>
    <row r="108" ht="12.75">
      <c r="I108" s="20"/>
    </row>
    <row r="109" ht="12.75">
      <c r="I109" s="20"/>
    </row>
    <row r="110" ht="12.75">
      <c r="I110" s="20"/>
    </row>
    <row r="111" ht="12.75">
      <c r="I111" s="20"/>
    </row>
    <row r="112" ht="12.75">
      <c r="I112" s="20"/>
    </row>
    <row r="113" ht="12.75">
      <c r="I113" s="20"/>
    </row>
    <row r="114" ht="12.75">
      <c r="I114" s="20"/>
    </row>
    <row r="115" ht="12.75">
      <c r="I115" s="20"/>
    </row>
    <row r="116" ht="12.75">
      <c r="I116" s="20"/>
    </row>
    <row r="117" ht="12.75">
      <c r="I117" s="20"/>
    </row>
    <row r="118" ht="12.75">
      <c r="I118" s="20"/>
    </row>
    <row r="119" ht="12.75">
      <c r="I119" s="20"/>
    </row>
    <row r="120" ht="12.75">
      <c r="I120" s="20"/>
    </row>
    <row r="121" ht="12.75">
      <c r="I121" s="20"/>
    </row>
  </sheetData>
  <sheetProtection/>
  <autoFilter ref="A1:N76"/>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17:G77 G6:G7 G9:G11 G13:G15"/>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rowBreaks count="1" manualBreakCount="1">
    <brk id="8" max="9" man="1"/>
  </rowBreaks>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B13" sqref="B13"/>
    </sheetView>
  </sheetViews>
  <sheetFormatPr defaultColWidth="9.00390625" defaultRowHeight="13.5"/>
  <cols>
    <col min="1" max="1" width="7.625" style="190" customWidth="1"/>
    <col min="2" max="2" width="36.125" style="190" bestFit="1" customWidth="1"/>
    <col min="3" max="3" width="26.625" style="190" customWidth="1"/>
    <col min="4" max="4" width="1.875" style="190" customWidth="1"/>
    <col min="5" max="5" width="3.50390625" style="190" customWidth="1"/>
    <col min="6" max="6" width="26.625" style="190" customWidth="1"/>
    <col min="7" max="7" width="1.875" style="190" customWidth="1"/>
    <col min="8" max="8" width="3.50390625" style="190" customWidth="1"/>
    <col min="9" max="9" width="25.875" style="190" customWidth="1"/>
    <col min="10" max="16384" width="9.00390625" style="190" customWidth="1"/>
  </cols>
  <sheetData>
    <row r="1" spans="1:2" ht="24" customHeight="1">
      <c r="A1" s="195" t="s">
        <v>32</v>
      </c>
      <c r="B1" s="195"/>
    </row>
    <row r="2" spans="1:9" ht="24" customHeight="1">
      <c r="A2" s="196" t="s">
        <v>47</v>
      </c>
      <c r="B2" s="196"/>
      <c r="C2" s="196"/>
      <c r="D2" s="196"/>
      <c r="E2" s="196"/>
      <c r="F2" s="196"/>
      <c r="G2" s="196"/>
      <c r="H2" s="196"/>
      <c r="I2" s="196"/>
    </row>
    <row r="3" spans="1:9" ht="24" customHeight="1" thickBot="1">
      <c r="A3" s="197" t="s">
        <v>132</v>
      </c>
      <c r="B3" s="197"/>
      <c r="F3" s="198" t="str">
        <f>'[10]東京・横浜総括表（様式１）'!F3:I3</f>
        <v>（審議対象期間　2022年1月1日～2022年3月31日）</v>
      </c>
      <c r="G3" s="198"/>
      <c r="H3" s="198"/>
      <c r="I3" s="198"/>
    </row>
    <row r="4" spans="1:9" ht="28.5" customHeight="1" thickBot="1">
      <c r="A4" s="199" t="s">
        <v>48</v>
      </c>
      <c r="B4" s="200"/>
      <c r="C4" s="199" t="s">
        <v>49</v>
      </c>
      <c r="D4" s="201"/>
      <c r="E4" s="200"/>
      <c r="F4" s="199" t="s">
        <v>34</v>
      </c>
      <c r="G4" s="201"/>
      <c r="H4" s="200"/>
      <c r="I4" s="189" t="s">
        <v>35</v>
      </c>
    </row>
    <row r="5" spans="1:9" ht="24" customHeight="1">
      <c r="A5" s="215" t="s">
        <v>36</v>
      </c>
      <c r="B5" s="216"/>
      <c r="C5" s="26">
        <f>SUM(C7:C10)</f>
        <v>10</v>
      </c>
      <c r="D5" s="1"/>
      <c r="E5" s="2" t="s">
        <v>50</v>
      </c>
      <c r="F5" s="26">
        <f>SUM(F7:F10)</f>
        <v>9</v>
      </c>
      <c r="G5" s="1"/>
      <c r="H5" s="2" t="s">
        <v>50</v>
      </c>
      <c r="I5" s="213"/>
    </row>
    <row r="6" spans="1:9" ht="24" customHeight="1">
      <c r="A6" s="193" t="s">
        <v>37</v>
      </c>
      <c r="B6" s="194"/>
      <c r="C6" s="3"/>
      <c r="D6" s="1"/>
      <c r="E6" s="2"/>
      <c r="F6" s="3"/>
      <c r="G6" s="1"/>
      <c r="H6" s="2"/>
      <c r="I6" s="202"/>
    </row>
    <row r="7" spans="1:9" ht="24" customHeight="1">
      <c r="A7" s="193" t="s">
        <v>38</v>
      </c>
      <c r="B7" s="194"/>
      <c r="C7" s="26">
        <v>0</v>
      </c>
      <c r="D7" s="1"/>
      <c r="E7" s="2" t="s">
        <v>50</v>
      </c>
      <c r="F7" s="26">
        <v>0</v>
      </c>
      <c r="G7" s="1"/>
      <c r="H7" s="2" t="s">
        <v>50</v>
      </c>
      <c r="I7" s="202"/>
    </row>
    <row r="8" spans="1:9" ht="24" customHeight="1">
      <c r="A8" s="193" t="s">
        <v>39</v>
      </c>
      <c r="B8" s="194"/>
      <c r="C8" s="26">
        <v>0</v>
      </c>
      <c r="D8" s="1"/>
      <c r="E8" s="2" t="s">
        <v>50</v>
      </c>
      <c r="F8" s="26">
        <v>0</v>
      </c>
      <c r="G8" s="1"/>
      <c r="H8" s="2" t="s">
        <v>50</v>
      </c>
      <c r="I8" s="202"/>
    </row>
    <row r="9" spans="1:9" ht="24" customHeight="1">
      <c r="A9" s="193" t="s">
        <v>40</v>
      </c>
      <c r="B9" s="194"/>
      <c r="C9" s="26">
        <v>3</v>
      </c>
      <c r="D9" s="1"/>
      <c r="E9" s="2" t="s">
        <v>50</v>
      </c>
      <c r="F9" s="26">
        <v>2</v>
      </c>
      <c r="G9" s="1"/>
      <c r="H9" s="2" t="s">
        <v>50</v>
      </c>
      <c r="I9" s="202"/>
    </row>
    <row r="10" spans="1:9" ht="24" customHeight="1">
      <c r="A10" s="193" t="s">
        <v>41</v>
      </c>
      <c r="B10" s="194"/>
      <c r="C10" s="228">
        <v>7</v>
      </c>
      <c r="D10" s="1"/>
      <c r="E10" s="2" t="s">
        <v>50</v>
      </c>
      <c r="F10" s="228">
        <v>7</v>
      </c>
      <c r="G10" s="1"/>
      <c r="H10" s="2" t="s">
        <v>50</v>
      </c>
      <c r="I10" s="202"/>
    </row>
    <row r="11" spans="1:9" ht="24" customHeight="1" thickBot="1">
      <c r="A11" s="193"/>
      <c r="B11" s="194"/>
      <c r="C11" s="4"/>
      <c r="D11" s="5"/>
      <c r="E11" s="6"/>
      <c r="F11" s="4"/>
      <c r="G11" s="5"/>
      <c r="H11" s="6"/>
      <c r="I11" s="203"/>
    </row>
    <row r="12" spans="1:9" ht="24" customHeight="1">
      <c r="A12" s="202"/>
      <c r="B12" s="186" t="s">
        <v>42</v>
      </c>
      <c r="C12" s="228">
        <f>F5</f>
        <v>9</v>
      </c>
      <c r="D12" s="1"/>
      <c r="E12" s="2" t="s">
        <v>50</v>
      </c>
      <c r="F12" s="204"/>
      <c r="G12" s="205"/>
      <c r="H12" s="206"/>
      <c r="I12" s="213"/>
    </row>
    <row r="13" spans="1:9" ht="24" customHeight="1">
      <c r="A13" s="202"/>
      <c r="B13" s="187" t="s">
        <v>37</v>
      </c>
      <c r="C13" s="3"/>
      <c r="D13" s="1"/>
      <c r="E13" s="2"/>
      <c r="F13" s="207"/>
      <c r="G13" s="208"/>
      <c r="H13" s="209"/>
      <c r="I13" s="202"/>
    </row>
    <row r="14" spans="1:9" ht="24" customHeight="1">
      <c r="A14" s="202"/>
      <c r="B14" s="187" t="s">
        <v>43</v>
      </c>
      <c r="C14" s="26">
        <v>2</v>
      </c>
      <c r="D14" s="1"/>
      <c r="E14" s="2" t="s">
        <v>50</v>
      </c>
      <c r="F14" s="207"/>
      <c r="G14" s="208"/>
      <c r="H14" s="209"/>
      <c r="I14" s="202"/>
    </row>
    <row r="15" spans="1:9" ht="24" customHeight="1">
      <c r="A15" s="202"/>
      <c r="B15" s="187" t="s">
        <v>44</v>
      </c>
      <c r="C15" s="26">
        <v>0</v>
      </c>
      <c r="D15" s="1"/>
      <c r="E15" s="2" t="s">
        <v>50</v>
      </c>
      <c r="F15" s="207"/>
      <c r="G15" s="208"/>
      <c r="H15" s="209"/>
      <c r="I15" s="202"/>
    </row>
    <row r="16" spans="1:9" ht="24" customHeight="1">
      <c r="A16" s="202"/>
      <c r="B16" s="187" t="s">
        <v>45</v>
      </c>
      <c r="C16" s="228">
        <v>7</v>
      </c>
      <c r="D16" s="1"/>
      <c r="E16" s="2" t="s">
        <v>50</v>
      </c>
      <c r="F16" s="207"/>
      <c r="G16" s="208"/>
      <c r="H16" s="209"/>
      <c r="I16" s="202"/>
    </row>
    <row r="17" spans="1:9" ht="24" customHeight="1">
      <c r="A17" s="202"/>
      <c r="B17" s="187" t="s">
        <v>46</v>
      </c>
      <c r="C17" s="26">
        <v>0</v>
      </c>
      <c r="D17" s="1"/>
      <c r="E17" s="2" t="s">
        <v>50</v>
      </c>
      <c r="F17" s="207"/>
      <c r="G17" s="208"/>
      <c r="H17" s="209"/>
      <c r="I17" s="202"/>
    </row>
    <row r="18" spans="1:9" ht="24" customHeight="1">
      <c r="A18" s="202"/>
      <c r="B18" s="7"/>
      <c r="C18" s="8"/>
      <c r="D18" s="1"/>
      <c r="E18" s="2"/>
      <c r="F18" s="207"/>
      <c r="G18" s="208"/>
      <c r="H18" s="209"/>
      <c r="I18" s="202"/>
    </row>
    <row r="19" spans="1:9" ht="24" customHeight="1">
      <c r="A19" s="202"/>
      <c r="B19" s="7"/>
      <c r="C19" s="8"/>
      <c r="D19" s="1"/>
      <c r="E19" s="2"/>
      <c r="F19" s="207"/>
      <c r="G19" s="208"/>
      <c r="H19" s="209"/>
      <c r="I19" s="202"/>
    </row>
    <row r="20" spans="1:9" ht="24" customHeight="1">
      <c r="A20" s="202"/>
      <c r="B20" s="7"/>
      <c r="C20" s="8"/>
      <c r="D20" s="1"/>
      <c r="E20" s="2"/>
      <c r="F20" s="207"/>
      <c r="G20" s="208"/>
      <c r="H20" s="209"/>
      <c r="I20" s="202"/>
    </row>
    <row r="21" spans="1:9" ht="24" customHeight="1" thickBot="1">
      <c r="A21" s="203"/>
      <c r="B21" s="9"/>
      <c r="C21" s="4"/>
      <c r="D21" s="5"/>
      <c r="E21" s="6"/>
      <c r="F21" s="210"/>
      <c r="G21" s="211"/>
      <c r="H21" s="212"/>
      <c r="I21" s="203"/>
    </row>
    <row r="22" spans="1:9" ht="24" customHeight="1">
      <c r="A22" s="214" t="s">
        <v>54</v>
      </c>
      <c r="B22" s="214"/>
      <c r="C22" s="214"/>
      <c r="D22" s="214"/>
      <c r="E22" s="214"/>
      <c r="F22" s="214"/>
      <c r="G22" s="214"/>
      <c r="H22" s="214"/>
      <c r="I22" s="214"/>
    </row>
    <row r="23" ht="12.75">
      <c r="A23" s="27"/>
    </row>
    <row r="24" ht="12.75">
      <c r="A24" s="27"/>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L5" sqref="L5"/>
    </sheetView>
  </sheetViews>
  <sheetFormatPr defaultColWidth="9.00390625" defaultRowHeight="13.5"/>
  <cols>
    <col min="1" max="1" width="23.875" style="11" customWidth="1"/>
    <col min="2" max="2" width="23.75390625" style="188" customWidth="1"/>
    <col min="3" max="3" width="17.375" style="11" customWidth="1"/>
    <col min="4" max="4" width="23.125" style="11" customWidth="1"/>
    <col min="5" max="5" width="18.625" style="11" customWidth="1"/>
    <col min="6" max="6" width="17.375" style="11" customWidth="1"/>
    <col min="7" max="7" width="14.625" style="188" customWidth="1"/>
    <col min="8" max="8" width="14.625" style="11" customWidth="1"/>
    <col min="9" max="10" width="6.50390625" style="11" bestFit="1" customWidth="1"/>
    <col min="11" max="11" width="9.75390625" style="11" customWidth="1"/>
    <col min="12" max="16384" width="9.00390625" style="11" customWidth="1"/>
  </cols>
  <sheetData>
    <row r="1" ht="12.75">
      <c r="A1" s="10" t="s">
        <v>23</v>
      </c>
    </row>
    <row r="2" spans="1:11" ht="12.75">
      <c r="A2" s="196" t="s">
        <v>24</v>
      </c>
      <c r="B2" s="196"/>
      <c r="C2" s="196"/>
      <c r="D2" s="196"/>
      <c r="E2" s="196"/>
      <c r="F2" s="196"/>
      <c r="G2" s="196"/>
      <c r="H2" s="196"/>
      <c r="I2" s="196"/>
      <c r="J2" s="196"/>
      <c r="K2" s="196"/>
    </row>
    <row r="4" spans="1:11" ht="21" customHeight="1">
      <c r="A4" s="10" t="s">
        <v>133</v>
      </c>
      <c r="F4" s="225" t="str">
        <f>'[10]横浜総括表（様式１）'!F3:I3</f>
        <v>（審議対象期間　2022年1月1日～2022年3月31日）</v>
      </c>
      <c r="G4" s="225"/>
      <c r="H4" s="225"/>
      <c r="I4" s="225"/>
      <c r="J4" s="225"/>
      <c r="K4" s="225"/>
    </row>
    <row r="5" spans="1:11" s="13" customFormat="1" ht="47.25" customHeight="1">
      <c r="A5" s="41" t="s">
        <v>25</v>
      </c>
      <c r="B5" s="41" t="s">
        <v>2</v>
      </c>
      <c r="C5" s="41" t="s">
        <v>5</v>
      </c>
      <c r="D5" s="41" t="s">
        <v>7</v>
      </c>
      <c r="E5" s="41" t="s">
        <v>59</v>
      </c>
      <c r="F5" s="41" t="s">
        <v>10</v>
      </c>
      <c r="G5" s="41" t="s">
        <v>8</v>
      </c>
      <c r="H5" s="41" t="s">
        <v>3</v>
      </c>
      <c r="I5" s="41" t="s">
        <v>9</v>
      </c>
      <c r="J5" s="41" t="s">
        <v>55</v>
      </c>
      <c r="K5" s="41" t="s">
        <v>4</v>
      </c>
    </row>
    <row r="6" spans="1:11" s="13" customFormat="1" ht="90" customHeight="1">
      <c r="A6" s="229"/>
      <c r="B6" s="230"/>
      <c r="C6" s="231"/>
      <c r="D6" s="230"/>
      <c r="E6" s="232"/>
      <c r="F6" s="233"/>
      <c r="G6" s="234"/>
      <c r="H6" s="234"/>
      <c r="I6" s="235"/>
      <c r="J6" s="236"/>
      <c r="K6" s="49"/>
    </row>
    <row r="7" spans="1:11" s="28" customFormat="1" ht="61.5" customHeight="1" hidden="1">
      <c r="A7" s="237"/>
      <c r="B7" s="74"/>
      <c r="C7" s="238"/>
      <c r="D7" s="237"/>
      <c r="E7" s="237"/>
      <c r="F7" s="237"/>
      <c r="G7" s="74"/>
      <c r="H7" s="238"/>
      <c r="I7" s="238"/>
      <c r="J7" s="239"/>
      <c r="K7" s="237"/>
    </row>
    <row r="8" spans="1:11" s="28" customFormat="1" ht="61.5" customHeight="1" hidden="1">
      <c r="A8" s="237"/>
      <c r="B8" s="74"/>
      <c r="C8" s="238"/>
      <c r="D8" s="237"/>
      <c r="E8" s="237"/>
      <c r="F8" s="237"/>
      <c r="G8" s="74"/>
      <c r="H8" s="238"/>
      <c r="I8" s="238"/>
      <c r="J8" s="239"/>
      <c r="K8" s="237"/>
    </row>
    <row r="9" spans="1:11" s="28" customFormat="1" ht="61.5" customHeight="1" hidden="1">
      <c r="A9" s="237"/>
      <c r="B9" s="74"/>
      <c r="C9" s="238"/>
      <c r="D9" s="237"/>
      <c r="E9" s="237"/>
      <c r="F9" s="237"/>
      <c r="G9" s="74"/>
      <c r="H9" s="238"/>
      <c r="I9" s="238"/>
      <c r="J9" s="239"/>
      <c r="K9" s="237"/>
    </row>
    <row r="10" spans="1:11" s="28" customFormat="1" ht="61.5" customHeight="1" hidden="1">
      <c r="A10" s="237"/>
      <c r="B10" s="74"/>
      <c r="C10" s="238"/>
      <c r="D10" s="237"/>
      <c r="E10" s="237"/>
      <c r="F10" s="237"/>
      <c r="G10" s="74"/>
      <c r="H10" s="238"/>
      <c r="I10" s="238"/>
      <c r="J10" s="239"/>
      <c r="K10" s="237"/>
    </row>
    <row r="11" ht="9.75" customHeight="1"/>
    <row r="12" spans="1:11" ht="12.75">
      <c r="A12" s="217" t="s">
        <v>13</v>
      </c>
      <c r="B12" s="217"/>
      <c r="C12" s="217"/>
      <c r="D12" s="217"/>
      <c r="E12" s="217"/>
      <c r="F12" s="217"/>
      <c r="G12" s="217"/>
      <c r="H12" s="217"/>
      <c r="I12" s="217"/>
      <c r="J12" s="217"/>
      <c r="K12" s="217"/>
    </row>
    <row r="13" spans="1:11" ht="12.7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2020-02-21T04:03:28Z</cp:lastPrinted>
  <dcterms:created xsi:type="dcterms:W3CDTF">2005-02-04T02:27:22Z</dcterms:created>
  <dcterms:modified xsi:type="dcterms:W3CDTF">2022-06-29T03:02:15Z</dcterms:modified>
  <cp:category/>
  <cp:version/>
  <cp:contentType/>
  <cp:contentStatus/>
</cp:coreProperties>
</file>