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tabRatio="844"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4（競争入札（物品役務等））'!$A$5:$L$13</definedName>
    <definedName name="_xlnm._FilterDatabase" localSheetId="11" hidden="1">'横浜別記様式 5（随意契約（物品役務等））'!$A$5:$M$7</definedName>
    <definedName name="_xlnm._FilterDatabase" localSheetId="12" hidden="1">'横浜別記様式 6（応札（応募）業者数1者関連）'!$A$4:$K$8</definedName>
    <definedName name="_xlfn.COUNTIFS" hidden="1">#NAME?</definedName>
    <definedName name="_xlfn.IFERROR"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4（競争入札（物品役務等））'!$A$1:$K$16</definedName>
    <definedName name="_xlnm.Print_Area" localSheetId="11">'横浜別記様式 5（随意契約（物品役務等））'!$A$1:$L$12</definedName>
    <definedName name="_xlnm.Print_Area" localSheetId="12">'横浜別記様式 6（応札（応募）業者数1者関連）'!$A$1:$J$8</definedName>
    <definedName name="_xlnm.Print_Area" localSheetId="2">'東京別記様式 2（競争入札（公共工事））'!$A$1:$K$13</definedName>
    <definedName name="_xlnm.Print_Area" localSheetId="3">'東京別記様式 3（随意契約（公共工事））'!$A$1:$L$14</definedName>
    <definedName name="_xlnm.Print_Area" localSheetId="4">'東京別記様式 4（競争入札（物品役務等））'!$A$1:$K$36</definedName>
    <definedName name="_xlnm.Print_Area" localSheetId="5">'東京別記様式 5（随意契約（物品役務等））'!$A$1:$L$58</definedName>
    <definedName name="_xlnm.Print_Area" localSheetId="6">'東京別記様式 6（応札（応募）業者数1者関連）'!$A$1:$J$17</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<sst xmlns="http://schemas.openxmlformats.org/spreadsheetml/2006/main" count="871" uniqueCount="241">
  <si>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</si>
  <si>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</si>
  <si>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</si>
  <si>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</si>
  <si>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</si>
  <si>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</si>
  <si>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</si>
  <si>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</si>
  <si>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</si>
  <si>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</si>
  <si>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</si>
  <si>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</si>
  <si>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</si>
  <si>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</si>
  <si>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</si>
  <si>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</si>
  <si>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</si>
  <si>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</si>
  <si>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</si>
  <si>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予定価格
（円）</t>
  </si>
  <si>
    <t>契約金額
（円）</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</si>
  <si>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</si>
  <si>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</si>
  <si>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</si>
  <si>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</si>
  <si>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</si>
  <si>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</si>
  <si>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</si>
  <si>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</si>
  <si>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</si>
  <si>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</si>
  <si>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</si>
  <si>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</si>
  <si>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</si>
  <si>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</si>
  <si>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</si>
  <si>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</si>
  <si>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</si>
  <si>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</si>
  <si>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</si>
  <si>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</si>
  <si>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</si>
  <si>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</si>
  <si>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</si>
  <si>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</si>
  <si>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</si>
  <si>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</si>
  <si>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</si>
  <si>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</si>
  <si>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</si>
  <si>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</si>
  <si>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</si>
  <si>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係</t>
  </si>
  <si>
    <t>（部局名：東京税関・横浜税関）</t>
  </si>
  <si>
    <t>⑷　不落・不調随意契約方式　</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</si>
  <si>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</si>
  <si>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</si>
  <si>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</si>
  <si>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</si>
  <si>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</si>
  <si>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</si>
  <si>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</si>
  <si>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法人番号</t>
  </si>
  <si>
    <t>（審議対象期間　2021年7月1日～2021年9月30日）</t>
  </si>
  <si>
    <t>災害対策用物品の購入契約
非常食（ごはん）　70箱ほか5品目</t>
  </si>
  <si>
    <t>第55回通関士試験における試験会場設営及び試験運営業務委託契約　一式</t>
  </si>
  <si>
    <t>令和3年度薬物簡易試薬の調達（単価契約）
大麻試薬380本　ほか3種類</t>
  </si>
  <si>
    <t>支出負担行為担当官
横浜税関総務部長
佐藤　千里
神奈川県横浜市中区海岸通１－１</t>
  </si>
  <si>
    <t>支出負担行為担当官
横浜税関総務部長　
佐藤　千里
神奈川県横浜市中区海岸通１－１</t>
  </si>
  <si>
    <t>支出負担行為担当官代理
横浜税関総務部次長
山上　薫
神奈川県横浜市中区海岸通１－１</t>
  </si>
  <si>
    <t>トータルセキュリティＳＰ株式会社
静岡県静岡市清水区楠新田６４</t>
  </si>
  <si>
    <t>株式会社全国試験運営センター
東京都豊島区南池袋２－４９－７</t>
  </si>
  <si>
    <t>長谷川商事株式会社
神奈川県横浜市南区前里町２－４５</t>
  </si>
  <si>
    <t>一般競争入札</t>
  </si>
  <si>
    <t>総価契約分
1,353,000
単価契約分
@17,600ほか</t>
  </si>
  <si>
    <t>@1,320円ほか</t>
  </si>
  <si>
    <t>一部単価契約
予定調達総額
3,190,000</t>
  </si>
  <si>
    <t>複合機（64台）の賃貸借及び保守に関する契約
令和3年10月1日～令和8年3月31日</t>
  </si>
  <si>
    <t>埠頭監視カメラシステム（日立港・常陸那珂港）の賃貸借契約　一式
令和4年2月1日～令和8年3月31日</t>
  </si>
  <si>
    <t>リコージャパン株式会社
東京都港区芝浦３－４－１</t>
  </si>
  <si>
    <t>三菱重工マシナリーテクノロジー株式会社
広島県広島市西区観音新町４－６－２２</t>
  </si>
  <si>
    <t>監視艇「つくばね」船体維持修繕</t>
  </si>
  <si>
    <t>支出負担行為担当官
横浜税関総務部長
佐藤　千里
神奈川県横浜市中区海岸通１－１</t>
  </si>
  <si>
    <t>監視艇「みらい」船体維持修繕</t>
  </si>
  <si>
    <t>支出負担行為担当官
横浜税関総務部長
佐藤　千里
神奈川県横浜市中区海岸通１－１</t>
  </si>
  <si>
    <t>特定小電力トランシーバーの購入契約
特定小電力トランシーバー156台他2品目</t>
  </si>
  <si>
    <t>有限会社　根本造船所
神奈川県川崎市川崎区小島町９-１</t>
  </si>
  <si>
    <t>株式会社エクセリ
東京都中央区日本橋浜町２－３０－１</t>
  </si>
  <si>
    <t>Ｘ線貨物検査装置の移設に係る請負契約
一式</t>
  </si>
  <si>
    <t>X線貨物検査装置の保守に関する請負契約（スミス・ハイマン社製）
一式</t>
  </si>
  <si>
    <t>株式会社IHI検査計測
東京都品川区南大井６－２５－３</t>
  </si>
  <si>
    <t>Smiths Detection Germany  GmbH
東京都千代田区大手町１－６－１</t>
  </si>
  <si>
    <t>公募を実施した結果、業務履行可能な者が1者しかなく競争を許さないことから会計法第29条の3第4項に該当するため。</t>
  </si>
  <si>
    <t>－</t>
  </si>
  <si>
    <t>公募</t>
  </si>
  <si>
    <t>単価契約
予定調達総額
1,719,850</t>
  </si>
  <si>
    <t>・一般的な参加要件以外は指定していない</t>
  </si>
  <si>
    <t>・直近１年以内にＩＨＩ社製のＸ線貨物検査装置の保守を行った実績</t>
  </si>
  <si>
    <t>・「政府機関の情報セキュリティ対策のための統一基準（平成30 年度版）」（平成30年7月25日サイバーセキュリティ戦略本部改定）等を踏まえた情報セキュリティポリシー等に準拠すること</t>
  </si>
  <si>
    <t>・過去においてⅩ線貨物検査装置の保守を行った実績
・作業予定者がⅩ線作業主任者免許を所有していること、若しくはⅩ線作業主任者と同等の社内教育等を受けていることの証明</t>
  </si>
  <si>
    <t>同種の他の契約の予定価格を類推されるおそれがあるため公表しない</t>
  </si>
  <si>
    <t>-</t>
  </si>
  <si>
    <t>一般競争入札</t>
  </si>
  <si>
    <t>（部局名：東京税関）</t>
  </si>
  <si>
    <t>第4次通関情報総合判定システム（第4次CIS）のアプリケーションプログラム保守業務等（運用技術支援業務）　一式</t>
  </si>
  <si>
    <t>株式会社エヌ・ティ・ティ・データ
東京都江東区豊洲３－３－３　　</t>
  </si>
  <si>
    <t>不調</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</si>
  <si>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</si>
  <si>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納税環境整備等に伴う第4次通関情報総合判定システム（第4次CIS）のプログラム変更　一式</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</si>
  <si>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</si>
  <si>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東京港湾合同庁舎中央監視装置リモート改修工事　一式</t>
  </si>
  <si>
    <t>アズビル株式会社
東京都千代田区丸の内２－７－３</t>
  </si>
  <si>
    <t>公益財団法人日本適合性認定協会の認定機関により認定された審査登録機関によるISO9001及びISO14001の認定を有すること</t>
  </si>
  <si>
    <t>デジタルフォレンジック関連研修　一式</t>
  </si>
  <si>
    <t>株式会社ＦＲＯＮＴＥＯ
東京都港区港南２－１２－２３</t>
  </si>
  <si>
    <t>一般的な参加要件以外は指定していない</t>
  </si>
  <si>
    <t>通関事務総合データ通信システムの機器移設等の調達 一式</t>
  </si>
  <si>
    <t>エヌ・ティ・ティ・コミュニケーションズ株式会社
東京都千代田区大手町２－３－１</t>
  </si>
  <si>
    <t xml:space="preserve">公的な資格や認証等の取得  
①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 本調達の実施予定組織・部門が、一般財団法人日本情報経済社会推進協会による情報セキュリティマネジメントシステムISMS(Information Security Management System)適合性評価制度の認証(ISO/IEC 27001等)を受けている、又はこれと同等の情報セキュリティ管理システムを確立していることを明確にすること。
受注実績
参加者は、大規模ネットワーク(接続拠点250以上、業務処理システムと同規模程度のシステムを接続、ネットワーク機器及びクライアント数10,000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
</t>
  </si>
  <si>
    <t>入国旅客等の携帯品等に係る関税等納付手続の利便性向上に伴う第4次通関情報総合判定システム（第4次CIS）のプログラム変更 一式</t>
  </si>
  <si>
    <t>株式会社エヌ・ティ・ティ・データ
東京都江東区豊洲３－３－３　</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</si>
  <si>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</si>
  <si>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パーソナルコンピュータ等の調達
ノート型パーソナルコンピュータ148台ほか2品目</t>
  </si>
  <si>
    <t>富士電機ＩＴソリューション株式会社
東京都千代田区外神田６－１５－１２</t>
  </si>
  <si>
    <t>一般的な参加要件以外は指定していない。</t>
  </si>
  <si>
    <t>令和３年度放射性物質検知装置の点検、校正等　一式</t>
  </si>
  <si>
    <t>東芝電力放射線テクノサービス株式会社
神奈川県横浜市磯子区新杉田町８</t>
  </si>
  <si>
    <t>コンテナ貨物大型Ｘ線検査装置に係る随時保守　一式</t>
  </si>
  <si>
    <t>イービストレード株式会社
東京都千代田区神田多町２－１</t>
  </si>
  <si>
    <t>デジタルフォレンジック関連研修（Magnet AXIOM研修等）　一式</t>
  </si>
  <si>
    <t>クオリティネット株式会社
東京都千代田区東神田２－４－６　</t>
  </si>
  <si>
    <t>監視艇「あさひ」主機関整備　一式</t>
  </si>
  <si>
    <t>富永物産株式会社
東京都中央区日本橋本町３－６－２</t>
  </si>
  <si>
    <t>成田空港飛沫感染防止設備の調達
一式</t>
  </si>
  <si>
    <t>株式会社凡美社
大阪府羽曳野市恵我之荘３－１－１</t>
  </si>
  <si>
    <t>支出負担行為担当官
東京税関総務部長
田中　耕太郎
東京都江東区青海２－７－１１</t>
  </si>
  <si>
    <t>一般競争入札において、再度の入札を実施しても落札者となるべき者がいないことから、会計法第29条の3第5項及び予決令第99条の2に該当するため</t>
  </si>
  <si>
    <t>同種の他の契約の予定価格を類推されるおそれがあるため公表しない</t>
  </si>
  <si>
    <t>支出負担行為担当官
東京税関総務部長
津田　秀夫
東京都江東区青海２－７－１１</t>
  </si>
  <si>
    <t>公募を実施した結果、業務履行可能な者が1者しかなく競争を許さないことから会計法第29条の3第4項に該当するため。</t>
  </si>
  <si>
    <t>総合健康診断業務及び婦人科検診業務
1928名分ほか</t>
  </si>
  <si>
    <t>支出負担行為担当官
東京税関総務部長
津田　秀夫
東京都江東区青海２－７－１１</t>
  </si>
  <si>
    <t>国家公務員共済組合連合会九段坂病院
東京都千代田区九段南１－６－１２</t>
  </si>
  <si>
    <t>公募を実施し、申し込みのあった者のうち当関の要件を満たす全ての者と契約したものであり、競争を許さないことから会計法29条の３第４項に該当するため。</t>
  </si>
  <si>
    <t>＠16,988円ほか</t>
  </si>
  <si>
    <t>国家公務員共済組合連合会虎の門病院
東京都港区虎ノ門２－２－２</t>
  </si>
  <si>
    <t>＠16,988円ほか</t>
  </si>
  <si>
    <t>国際医療福祉大学三田病院
東京都港区三田１－４－３</t>
  </si>
  <si>
    <t>医療法人財団順和会　
赤坂山王メディカルセンター
東京都港区赤坂４－１－２６Ｗ棟</t>
  </si>
  <si>
    <t>医療法人社団康生会
東京都港区新橋１－１３－１２堤ビル４階</t>
  </si>
  <si>
    <t>有限会社新赤坂健康管理協会
東京都港区六本木５－５－１六本木ロアビル１１F</t>
  </si>
  <si>
    <t>医療法人社団彩新会
東京都江東区青海２－５－１０テレコムセンタービルW０３０２</t>
  </si>
  <si>
    <t>医療法人財団明理会イムス八重洲クリニック
東京都中央区京橋２－７－１９京橋イーストビル５F</t>
  </si>
  <si>
    <t>医療法人社団六医会内幸町診療所
東京都千代田区内幸町１－１－１帝国ホテルタワ－７F</t>
  </si>
  <si>
    <t>社会医療法人社団正志会
東京都町田市鶴間４－４－１</t>
  </si>
  <si>
    <t>医療法人社団健診会
東京都北区滝野川３－３９－７セントラルハウス１．１階</t>
  </si>
  <si>
    <t>国家公務員共済組合連合会　三宿病院
東京都目黒区上目黒５－３３－１２</t>
  </si>
  <si>
    <t>医療法人社団鶴亀会新宿つるかめクリニック
東京都渋谷区代々木２－１１－１５新宿東京海上日動ビル３・４階</t>
  </si>
  <si>
    <t>医療法人社団鶴亀会ミラザ新宿つるかめクリニック
東京都新宿区新宿３－３６－１０ミラザ新宿７F</t>
  </si>
  <si>
    <t>医療法人財団明理会新宿ロイヤル診療所
東京都渋谷区代々木２－９久保ビル２F</t>
  </si>
  <si>
    <t>医療法人社団明芳会池袋ロイヤルクリニック
東京都豊島区東池袋１－２１－１１オーク池袋ビル８F・９F・１０F</t>
  </si>
  <si>
    <t>一般社団法人オリエンタル労働衛生協会東京支部オリエンタル上野健診センター
東京都台東区上野１－２０－１１</t>
  </si>
  <si>
    <t>医療法人社団さわやか済世葛飾健診センター
東京都葛飾区立石２－３６－９</t>
  </si>
  <si>
    <t>一般財団法人日本健診財団　
東京都杉並区高井戸東２－３－１４</t>
  </si>
  <si>
    <t>国家公務員共済組合連合会立川病院
東京都立川市錦町４－２－２２</t>
  </si>
  <si>
    <t>国家公務員共済組合連合会横浜栄共済病院
神奈川県横浜市栄区桂町１３２</t>
  </si>
  <si>
    <t>横浜東口クリニック
神奈川県横浜市西区高島２－１９－１２スカイビル１７階</t>
  </si>
  <si>
    <t>―</t>
  </si>
  <si>
    <t>医療法人社団相和会相模原総合健診センター
神奈川県相模原市中央区淵野辺３－２－８</t>
  </si>
  <si>
    <t>医療法人社団相和会横浜総合健診センター
神奈川県横浜市神奈川区金港町３－１コンカード横浜２０階</t>
  </si>
  <si>
    <t>医療法人社団相和会みなとみらいメディカルスクエア
神奈川県横浜市西区みなとみらい３－６－３MMパークビル２階</t>
  </si>
  <si>
    <t>公益財団法人神奈川県予防医学協会
神奈川県横浜市中区日本大通５８日本大通ビル</t>
  </si>
  <si>
    <t>社会医療法人財団石心会
神奈川県川崎市幸区都町３９－１</t>
  </si>
  <si>
    <t>医療法人社団藤順会
神奈川県藤沢市鵠沼橘１－１７－１１</t>
  </si>
  <si>
    <t>一般財団法人柏戸記念財団　ポートスクエア柏戸クリニック
千葉県千葉市中央区問屋町１－３５千葉ポートサイドタワー２７階</t>
  </si>
  <si>
    <t>医療法人財団明理会千葉ロイヤルクリニック
千葉県千葉市中央区新町１０００センシティタワー８F</t>
  </si>
  <si>
    <t>独立行政法人地域医療機能推進機構千葉病院
千葉県千葉市中央区仁戸名町６８２</t>
  </si>
  <si>
    <t>独立行政法人地域医療機能推進機構船橋中央病院
千葉県船橋市海神６－１３－１０</t>
  </si>
  <si>
    <t>医療法人社団協友会船橋総合病院
千葉県船橋市北本町１－１３－１</t>
  </si>
  <si>
    <t>医療法人成春会
千葉県船橋市習志野台２－７１－１０</t>
  </si>
  <si>
    <t>医療法人社団愛友会津田沼中央総合病院
千葉県習志野市谷津１－９－１７</t>
  </si>
  <si>
    <t>医療法人社団保健会メディカルスクエア奏の杜クリニック
千葉県習志野市奏の杜２－１－１　奏の杜フォルテ２階</t>
  </si>
  <si>
    <t>社会福祉法人恩賜財団済生会千葉県済生会習志野病院
千葉県習志野市泉町１－１－１</t>
  </si>
  <si>
    <t>医療法人社団協友会柏厚生総合病院
千葉県柏市篠籠田６１７</t>
  </si>
  <si>
    <t>成田赤十字病院
千葉県成田市飯田町９０－１</t>
  </si>
  <si>
    <t>学校法人日本医科大学
東京都文京区千駄木１－１－５</t>
  </si>
  <si>
    <t>医療法人徳州会成田富里徳洲会病院
千葉県富里市日吉台１－１－１</t>
  </si>
  <si>
    <t>学校法人国際医療福祉大学　国際医療福祉大学成田病院
千葉県成田市畑ヶ田８５２</t>
  </si>
  <si>
    <t>医療法人社団愛友会上尾中央総合病院
埼玉県上尾市柏座１－１０－１０</t>
  </si>
  <si>
    <t>社会福祉法人恩賜財団済生会支部群馬県済生会前橋病院
群馬県前橋市上新田町５６４－１</t>
  </si>
  <si>
    <t>社会医療法人新潟臨港保健会　　新潟臨港病院
新潟県新潟市東区桃山町１－１１４－３</t>
  </si>
  <si>
    <t>一般社団法人新潟縣健康管理協会
新潟県新潟市中央区新光町１１－１</t>
  </si>
  <si>
    <t>支出負担行為担当官
東京税関総務部長
津田　秀夫
東京都江東区青海２－７－１１</t>
  </si>
  <si>
    <t>新型コロナウイルス感染症対策物品の調達　アイソレーションガウン30,000枚　他3品目</t>
  </si>
  <si>
    <t>支出負担行為担当官
東京税関総務部部長
田中　耕太郎
東京都江東区青海２－７－１１</t>
  </si>
  <si>
    <t>岩片医療器株式会社
東京都文京区本郷３－３８－４</t>
  </si>
  <si>
    <t>一般競争入札</t>
  </si>
  <si>
    <t>第55回通関士試験における試験会場設営業務及び試験運営業務　173名ほか5項目</t>
  </si>
  <si>
    <t>株式会社全国試験運営センター
東京都豊島区南池袋２－４９－７</t>
  </si>
  <si>
    <t>@22,000円ほか</t>
  </si>
  <si>
    <t>一部単価契約</t>
  </si>
  <si>
    <t>アクリルパーテーションの調達 209台</t>
  </si>
  <si>
    <t>中哲合同会社
東京都足立区六月３－７－１２－５０５</t>
  </si>
  <si>
    <t>東京税関麻薬探知犬訓練センター構内草刈等　一式</t>
  </si>
  <si>
    <t>株式会社マスヤ
千葉県富津市更和７９</t>
  </si>
  <si>
    <t>2021年度　ストレスチェック業務委託　一式</t>
  </si>
  <si>
    <t>ソーシャルアドバンス株式会社
兵庫県神戸市中央区東町１２３－１</t>
  </si>
  <si>
    <t>@132円ほか</t>
  </si>
  <si>
    <t>監視艇「りゅうと」船体整備　一式</t>
  </si>
  <si>
    <t>東和造船株式会社
新潟県新潟市中央区万代島３－１</t>
  </si>
  <si>
    <t>令和3年度　麻薬探知犬ハンドラー用制服等の調達
夏上衣　157着ほか12品目</t>
  </si>
  <si>
    <t>株式会社穂高商事
神奈川県横浜市中区北仲通３－３４－２</t>
  </si>
  <si>
    <t>豪州から本邦への活犬運搬契約　4頭</t>
  </si>
  <si>
    <t>株式会社阪急阪神エクスプレス
大阪府大阪市北区梅田２－５－２５</t>
  </si>
  <si>
    <t>図書「関税六法　令和3年度版」ほかの購入
関税六法　令和3年度版 5,626冊</t>
  </si>
  <si>
    <t>株式会社紀伊國屋書店
東京都新宿区新宿３－１７－７</t>
  </si>
  <si>
    <t>デジタルフォレンジック用機器の調達　一式</t>
  </si>
  <si>
    <t>有限会社南信堂
東京都千代田区九段南３ー７ー７</t>
  </si>
  <si>
    <t>コンテナ貨物大型X線検査装置の更新　一式
令和4年9月1日～令和8年3月31日</t>
  </si>
  <si>
    <t>Ｓｍｉｔｈｓ　Ｄｅｔｅｃｔｉｏｎ　Ｇｅｒｍａｎｙ　ＧｍｂＨ
東京都千代田区大手町１－６－１
三井住友ファイナンス＆リース株式会社
東京都千代田区丸の内１－３－２</t>
  </si>
  <si>
    <t>5700150015680
5010401072079</t>
  </si>
  <si>
    <t>語学研修（単価契約）
英語委託研修30日ほか3項目</t>
  </si>
  <si>
    <t>株式会社ＮＯＶＡ東日本
東京都品川区東品川２－３－１２</t>
  </si>
  <si>
    <t>通関情報総合判定システム（第4次CIS）及び税関情報総合提供システム（JCIS）のデータ消去及び機器撤去　一式</t>
  </si>
  <si>
    <t>富士通インターコネクトテクノロジーズ株式会社
長野県長野市大字北尾張部３６</t>
  </si>
  <si>
    <t>監視艇「あさひ」法定中間検査及び船体整備　一式</t>
  </si>
  <si>
    <t>有限会社根本造船所
神奈川県川崎市川崎区小島町９－１</t>
  </si>
  <si>
    <t>図書「給与小六法　令和4年版」ほかの購入
給与小六法　令和4年版　118冊ほか6品目</t>
  </si>
  <si>
    <t>株式会社かんぽう
大阪府大阪市西区江戸堀１－２－１４</t>
  </si>
  <si>
    <t>デジタルフォレンジック関連研修（CCO/CCPA研修）　一式</t>
  </si>
  <si>
    <t>ＡＯＳデータ株式会社
東京都港区虎ノ門５－１－５　メトロシティ神谷町４Ｆ</t>
  </si>
  <si>
    <t>分任支出負担行為担当官
東京税関成田税関支署長
馬場　義郎
千葉県成田市古込字古込１－１</t>
  </si>
  <si>
    <t>空港内統一IDカードシステムセンター設備更新工事（共有）
一式</t>
  </si>
  <si>
    <t>分任支出負担行為担当官
東京税関成田税関支署長
馬場　義郎
千葉県成田市古込字古込１－１
ほか３官署等</t>
  </si>
  <si>
    <t>日本電気株式会社
東京都港区芝５－７－１</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</si>
  <si>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</si>
  <si>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（部局名：東京税関）</t>
  </si>
  <si>
    <t>支出負担行為担当官
東京税関総務部長
津田　秀夫
東京都江東区青海２－７－１１
ほか６官署</t>
  </si>
  <si>
    <t>東京税関新潟宿舎外壁改修他工事　一式</t>
  </si>
  <si>
    <t>株式会社笠原建設
新潟県糸魚川市大字能生１１５５－６</t>
  </si>
  <si>
    <t>（審議対象期間　2021年7月1日～2021年9月30日）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</si>
</sst>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quot;円&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8"/>
      <color indexed="8"/>
      <name val="ＭＳ 明朝"/>
      <family val="1"/>
    </font>
    <font>
      <sz val="8"/>
      <name val="ＭＳ Ｐゴシック"/>
      <family val="3"/>
    </font>
    <font>
      <b/>
      <sz val="8"/>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8"/>
      <color indexed="10"/>
      <name val="ＭＳ Ｐゴシック"/>
      <family val="3"/>
    </font>
    <font>
      <sz val="8"/>
      <color indexed="8"/>
      <name val="ＭＳ Ｐゴシック"/>
      <family val="3"/>
    </font>
    <font>
      <sz val="13"/>
      <name val="ＭＳ Ｐゴシック"/>
      <family val="3"/>
    </font>
    <font>
      <sz val="9"/>
      <name val="Meiryo UI"/>
      <family val="3"/>
    </font>
    <font>
      <sz val="12"/>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10"/>
      <name val="Calibri"/>
      <family val="3"/>
    </font>
    <font>
      <sz val="9"/>
      <name val="Calibri"/>
      <family val="3"/>
    </font>
    <font>
      <sz val="10"/>
      <color theme="1"/>
      <name val="Calibri"/>
      <family val="3"/>
    </font>
    <font>
      <sz val="8"/>
      <color theme="1"/>
      <name val="ＭＳ Ｐゴシック"/>
      <family val="3"/>
    </font>
    <font>
      <sz val="13"/>
      <name val="Calibri"/>
      <family val="3"/>
    </font>
    <font>
      <sz val="8"/>
      <color rgb="FFFF0000"/>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thin"/>
      <bottom style="thin"/>
    </border>
    <border>
      <left style="thin"/>
      <right style="thin"/>
      <top/>
      <bottom style="thin"/>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251">
    <xf numFmtId="0" fontId="0" fillId="0" borderId="0" xfId="0" applyAlignment="1">
      <alignment vertical="center"/>
    </xf>
    <xf numFmtId="58" fontId="51" fillId="0" borderId="10" xfId="63" applyNumberFormat="1" applyFont="1" applyFill="1" applyBorder="1" applyAlignment="1">
      <alignment horizontal="left" vertical="center" wrapText="1"/>
      <protection/>
    </xf>
    <xf numFmtId="0" fontId="52" fillId="0" borderId="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0" xfId="0" applyFont="1" applyBorder="1" applyAlignment="1">
      <alignment horizontal="justify" vertical="center" wrapText="1"/>
    </xf>
    <xf numFmtId="0" fontId="52" fillId="0" borderId="12" xfId="0" applyFont="1" applyBorder="1" applyAlignment="1">
      <alignment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1" xfId="0" applyFont="1" applyBorder="1" applyAlignment="1">
      <alignment horizontal="left" vertical="center" wrapText="1"/>
    </xf>
    <xf numFmtId="0" fontId="52" fillId="0" borderId="0" xfId="0" applyFont="1" applyBorder="1" applyAlignment="1">
      <alignment vertical="center" wrapText="1"/>
    </xf>
    <xf numFmtId="0" fontId="52" fillId="0" borderId="13" xfId="0" applyFont="1" applyBorder="1" applyAlignment="1">
      <alignment horizontal="justify" vertical="center" wrapText="1"/>
    </xf>
    <xf numFmtId="0" fontId="53" fillId="0" borderId="0" xfId="0" applyFont="1" applyAlignment="1">
      <alignment vertical="center"/>
    </xf>
    <xf numFmtId="0" fontId="52" fillId="0" borderId="0" xfId="0" applyFont="1" applyAlignment="1">
      <alignment vertical="center"/>
    </xf>
    <xf numFmtId="0" fontId="51" fillId="0" borderId="0" xfId="0" applyFont="1" applyFill="1" applyAlignment="1">
      <alignment horizontal="center" vertical="center" wrapText="1"/>
    </xf>
    <xf numFmtId="0" fontId="51" fillId="0" borderId="10" xfId="63" applyFont="1" applyFill="1" applyBorder="1" applyAlignment="1">
      <alignment horizontal="center" vertical="center" wrapText="1"/>
      <protection/>
    </xf>
    <xf numFmtId="0" fontId="51" fillId="0" borderId="10" xfId="63" applyFont="1" applyFill="1" applyBorder="1" applyAlignment="1">
      <alignment vertical="center" wrapText="1"/>
      <protection/>
    </xf>
    <xf numFmtId="0" fontId="54" fillId="0" borderId="0" xfId="0" applyFont="1" applyAlignment="1">
      <alignment vertical="center"/>
    </xf>
    <xf numFmtId="0" fontId="54" fillId="0" borderId="0" xfId="0" applyFont="1" applyAlignment="1">
      <alignment horizontal="center" vertical="center"/>
    </xf>
    <xf numFmtId="38" fontId="34" fillId="0" borderId="0" xfId="49" applyFont="1" applyAlignment="1">
      <alignment horizontal="center" vertical="center"/>
    </xf>
    <xf numFmtId="0" fontId="52" fillId="0" borderId="0" xfId="0" applyNumberFormat="1" applyFont="1" applyAlignment="1">
      <alignment horizontal="center" vertical="center"/>
    </xf>
    <xf numFmtId="0" fontId="52" fillId="0" borderId="0" xfId="0" applyNumberFormat="1"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2" fillId="0" borderId="0" xfId="0" applyNumberFormat="1" applyFont="1" applyFill="1" applyAlignment="1">
      <alignment horizontal="center" vertical="center"/>
    </xf>
    <xf numFmtId="0" fontId="52" fillId="0" borderId="0" xfId="0" applyNumberFormat="1" applyFont="1" applyFill="1" applyAlignment="1">
      <alignment vertical="center"/>
    </xf>
    <xf numFmtId="0" fontId="52" fillId="0" borderId="11" xfId="0" applyFont="1" applyBorder="1" applyAlignment="1">
      <alignment horizontal="justify" vertical="center" wrapText="1"/>
    </xf>
    <xf numFmtId="0" fontId="52" fillId="0" borderId="14" xfId="0" applyFont="1" applyBorder="1" applyAlignment="1">
      <alignment horizontal="center" vertical="center" wrapText="1"/>
    </xf>
    <xf numFmtId="0" fontId="52" fillId="0" borderId="15" xfId="0" applyFont="1" applyBorder="1" applyAlignment="1">
      <alignment horizontal="justify" vertical="center" wrapText="1"/>
    </xf>
    <xf numFmtId="0" fontId="52" fillId="0" borderId="0" xfId="0" applyFont="1" applyAlignment="1">
      <alignment vertical="center"/>
    </xf>
    <xf numFmtId="0" fontId="52" fillId="0" borderId="0" xfId="0" applyFont="1" applyBorder="1" applyAlignment="1">
      <alignment horizontal="right" vertical="center" wrapText="1"/>
    </xf>
    <xf numFmtId="0" fontId="52" fillId="0" borderId="0" xfId="0" applyFont="1" applyAlignment="1">
      <alignment horizontal="justify" vertical="center"/>
    </xf>
    <xf numFmtId="0" fontId="51" fillId="0" borderId="0" xfId="63" applyFont="1" applyFill="1" applyAlignment="1">
      <alignment vertical="center" wrapText="1"/>
      <protection/>
    </xf>
    <xf numFmtId="189" fontId="51" fillId="0" borderId="10" xfId="63" applyNumberFormat="1" applyFont="1" applyFill="1" applyBorder="1" applyAlignment="1">
      <alignment horizontal="center" vertical="center" wrapText="1"/>
      <protection/>
    </xf>
    <xf numFmtId="0" fontId="52" fillId="0" borderId="0" xfId="0" applyFont="1" applyFill="1" applyAlignment="1">
      <alignment vertical="center"/>
    </xf>
    <xf numFmtId="0" fontId="51" fillId="0" borderId="0" xfId="0" applyFont="1" applyFill="1" applyAlignment="1">
      <alignment vertical="center"/>
    </xf>
    <xf numFmtId="0" fontId="54" fillId="0" borderId="0" xfId="0" applyFont="1" applyFill="1" applyAlignment="1">
      <alignment vertical="center"/>
    </xf>
    <xf numFmtId="0" fontId="51" fillId="0" borderId="0" xfId="63" applyFont="1" applyFill="1" applyAlignment="1">
      <alignment horizontal="center" vertical="center" wrapText="1"/>
      <protection/>
    </xf>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left" vertical="center"/>
    </xf>
    <xf numFmtId="187" fontId="52" fillId="0" borderId="0" xfId="0" applyNumberFormat="1" applyFont="1" applyAlignment="1">
      <alignment horizontal="center" vertical="center"/>
    </xf>
    <xf numFmtId="187" fontId="52" fillId="0" borderId="0" xfId="0" applyNumberFormat="1" applyFont="1" applyFill="1" applyAlignment="1">
      <alignment horizontal="center" vertical="center"/>
    </xf>
    <xf numFmtId="187" fontId="54" fillId="0" borderId="0" xfId="0" applyNumberFormat="1" applyFont="1" applyFill="1" applyAlignment="1">
      <alignment horizontal="center" vertical="center"/>
    </xf>
    <xf numFmtId="0" fontId="51" fillId="0" borderId="0" xfId="63" applyFont="1" applyFill="1" applyBorder="1" applyAlignment="1">
      <alignment vertical="center" wrapText="1"/>
      <protection/>
    </xf>
    <xf numFmtId="58" fontId="51" fillId="0" borderId="0" xfId="63" applyNumberFormat="1" applyFont="1" applyFill="1" applyBorder="1" applyAlignment="1">
      <alignment horizontal="left" vertical="center" wrapText="1"/>
      <protection/>
    </xf>
    <xf numFmtId="0" fontId="51" fillId="0" borderId="0" xfId="0" applyFont="1" applyFill="1" applyAlignment="1">
      <alignment horizontal="center" vertical="center"/>
    </xf>
    <xf numFmtId="0" fontId="4" fillId="0" borderId="10" xfId="64" applyNumberFormat="1" applyFont="1" applyFill="1" applyBorder="1" applyAlignment="1">
      <alignment vertical="center" wrapText="1"/>
      <protection/>
    </xf>
    <xf numFmtId="0" fontId="4" fillId="0" borderId="10" xfId="0" applyFont="1" applyFill="1" applyBorder="1" applyAlignment="1">
      <alignment horizontal="left" vertical="center" wrapText="1"/>
    </xf>
    <xf numFmtId="58" fontId="4" fillId="0" borderId="10" xfId="63" applyNumberFormat="1" applyFont="1" applyFill="1" applyBorder="1" applyAlignment="1">
      <alignment horizontal="center" vertical="center" wrapText="1"/>
      <protection/>
    </xf>
    <xf numFmtId="58" fontId="4" fillId="0" borderId="10" xfId="63" applyNumberFormat="1" applyFont="1" applyFill="1" applyBorder="1" applyAlignment="1">
      <alignment horizontal="left" vertical="center" wrapText="1"/>
      <protection/>
    </xf>
    <xf numFmtId="190"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4" fillId="0" borderId="16" xfId="63" applyFont="1" applyFill="1" applyBorder="1" applyAlignment="1">
      <alignment vertical="center" wrapText="1"/>
      <protection/>
    </xf>
    <xf numFmtId="0" fontId="4" fillId="0" borderId="10" xfId="63" applyFont="1" applyFill="1" applyBorder="1" applyAlignment="1">
      <alignment vertical="center" wrapText="1"/>
      <protection/>
    </xf>
    <xf numFmtId="187" fontId="4" fillId="0" borderId="10" xfId="63" applyNumberFormat="1" applyFont="1" applyFill="1" applyBorder="1" applyAlignment="1">
      <alignment horizontal="center" vertical="center" wrapText="1"/>
      <protection/>
    </xf>
    <xf numFmtId="0" fontId="53" fillId="6" borderId="10" xfId="0" applyFont="1" applyFill="1" applyBorder="1" applyAlignment="1">
      <alignment horizontal="center" vertical="center" wrapText="1"/>
    </xf>
    <xf numFmtId="38" fontId="55" fillId="6" borderId="10" xfId="49" applyFont="1" applyFill="1" applyBorder="1" applyAlignment="1">
      <alignment horizontal="center" vertical="center" wrapText="1"/>
    </xf>
    <xf numFmtId="0" fontId="53" fillId="6" borderId="10" xfId="0" applyNumberFormat="1" applyFont="1" applyFill="1" applyBorder="1" applyAlignment="1">
      <alignment horizontal="center" vertical="center" wrapText="1"/>
    </xf>
    <xf numFmtId="0" fontId="53" fillId="0" borderId="0" xfId="0" applyFont="1" applyAlignment="1">
      <alignment horizontal="center"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3" fillId="0" borderId="0" xfId="0" applyFont="1" applyAlignment="1">
      <alignment vertical="center"/>
    </xf>
    <xf numFmtId="187" fontId="53" fillId="6"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183" fontId="52" fillId="0" borderId="10" xfId="65" applyNumberFormat="1" applyFont="1" applyFill="1" applyBorder="1" applyAlignment="1">
      <alignment horizontal="center" vertical="center" wrapText="1"/>
      <protection/>
    </xf>
    <xf numFmtId="0" fontId="52" fillId="0" borderId="10" xfId="64" applyNumberFormat="1" applyFont="1" applyFill="1" applyBorder="1" applyAlignment="1">
      <alignment vertical="center" wrapText="1"/>
      <protection/>
    </xf>
    <xf numFmtId="188" fontId="52" fillId="0" borderId="10" xfId="64" applyNumberFormat="1" applyFont="1" applyFill="1" applyBorder="1" applyAlignment="1">
      <alignment horizontal="center" vertical="center" wrapText="1"/>
      <protection/>
    </xf>
    <xf numFmtId="38" fontId="52" fillId="0" borderId="10" xfId="49" applyFont="1" applyFill="1" applyBorder="1" applyAlignment="1">
      <alignment horizontal="center" vertical="center" wrapText="1"/>
    </xf>
    <xf numFmtId="0" fontId="52" fillId="0" borderId="10" xfId="64" applyNumberFormat="1" applyFont="1" applyFill="1" applyBorder="1" applyAlignment="1">
      <alignment horizontal="left" vertical="center" wrapText="1"/>
      <protection/>
    </xf>
    <xf numFmtId="205" fontId="52" fillId="0" borderId="10" xfId="49" applyNumberFormat="1" applyFont="1" applyFill="1" applyBorder="1" applyAlignment="1">
      <alignment horizontal="center" vertical="center" wrapText="1"/>
    </xf>
    <xf numFmtId="190" fontId="52" fillId="0" borderId="10" xfId="0" applyNumberFormat="1" applyFont="1" applyFill="1" applyBorder="1" applyAlignment="1">
      <alignment horizontal="center" vertical="center"/>
    </xf>
    <xf numFmtId="187" fontId="52" fillId="0" borderId="10" xfId="64" applyNumberFormat="1" applyFont="1" applyFill="1" applyBorder="1" applyAlignment="1">
      <alignment horizontal="center" vertical="center" wrapText="1" shrinkToFit="1"/>
      <protection/>
    </xf>
    <xf numFmtId="0" fontId="52" fillId="0" borderId="0" xfId="0" applyFont="1" applyAlignment="1">
      <alignment horizontal="center" vertical="center"/>
    </xf>
    <xf numFmtId="0" fontId="52" fillId="0" borderId="0" xfId="0" applyFont="1" applyFill="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horizontal="left" vertical="center"/>
    </xf>
    <xf numFmtId="0" fontId="51" fillId="0" borderId="10" xfId="0" applyFont="1" applyFill="1" applyBorder="1" applyAlignment="1">
      <alignment horizontal="center" vertical="center" wrapText="1"/>
    </xf>
    <xf numFmtId="189" fontId="51" fillId="0" borderId="10" xfId="49" applyNumberFormat="1" applyFont="1" applyFill="1" applyBorder="1" applyAlignment="1">
      <alignment horizontal="center" vertical="center"/>
    </xf>
    <xf numFmtId="9" fontId="51" fillId="0" borderId="17" xfId="0" applyNumberFormat="1" applyFont="1" applyFill="1" applyBorder="1" applyAlignment="1">
      <alignment horizontal="center" vertical="center" wrapText="1"/>
    </xf>
    <xf numFmtId="0" fontId="51" fillId="0" borderId="16" xfId="64" applyNumberFormat="1" applyFont="1" applyFill="1" applyBorder="1" applyAlignment="1">
      <alignment horizontal="left" vertical="center" wrapText="1"/>
      <protection/>
    </xf>
    <xf numFmtId="0" fontId="51" fillId="0" borderId="16" xfId="64" applyNumberFormat="1" applyFont="1" applyFill="1" applyBorder="1" applyAlignment="1">
      <alignment vertical="center" wrapText="1"/>
      <protection/>
    </xf>
    <xf numFmtId="0" fontId="51" fillId="0" borderId="10" xfId="64" applyNumberFormat="1" applyFont="1" applyFill="1" applyBorder="1" applyAlignment="1">
      <alignment vertical="center" wrapText="1"/>
      <protection/>
    </xf>
    <xf numFmtId="0" fontId="51" fillId="0" borderId="0"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51" fillId="0" borderId="10" xfId="64" applyNumberFormat="1" applyFont="1" applyFill="1" applyBorder="1" applyAlignment="1">
      <alignment horizontal="center" vertical="center" wrapText="1"/>
      <protection/>
    </xf>
    <xf numFmtId="0" fontId="51" fillId="0" borderId="0" xfId="0" applyFont="1" applyAlignment="1">
      <alignment vertical="center"/>
    </xf>
    <xf numFmtId="0" fontId="6" fillId="0" borderId="10" xfId="64" applyNumberFormat="1" applyFont="1" applyFill="1" applyBorder="1" applyAlignment="1" applyProtection="1">
      <alignment vertical="center" wrapText="1"/>
      <protection locked="0"/>
    </xf>
    <xf numFmtId="183" fontId="6" fillId="0" borderId="10" xfId="65" applyNumberFormat="1" applyFont="1" applyFill="1" applyBorder="1" applyAlignment="1" applyProtection="1">
      <alignment horizontal="center" vertical="center" wrapText="1"/>
      <protection locked="0"/>
    </xf>
    <xf numFmtId="189" fontId="6" fillId="0" borderId="10" xfId="64" applyNumberFormat="1" applyFont="1" applyFill="1" applyBorder="1" applyAlignment="1" applyProtection="1">
      <alignment horizontal="center" vertical="center" wrapText="1"/>
      <protection locked="0"/>
    </xf>
    <xf numFmtId="211" fontId="6" fillId="0" borderId="10" xfId="51" applyNumberFormat="1" applyFont="1" applyFill="1" applyBorder="1" applyAlignment="1" applyProtection="1">
      <alignment horizontal="center" vertical="center" wrapText="1"/>
      <protection locked="0"/>
    </xf>
    <xf numFmtId="211" fontId="6" fillId="0" borderId="10" xfId="51" applyNumberFormat="1" applyFont="1" applyFill="1" applyBorder="1" applyAlignment="1" applyProtection="1" quotePrefix="1">
      <alignment horizontal="center" vertical="center"/>
      <protection locked="0"/>
    </xf>
    <xf numFmtId="211" fontId="6" fillId="0" borderId="10" xfId="51" applyNumberFormat="1" applyFont="1" applyFill="1" applyBorder="1" applyAlignment="1" applyProtection="1" quotePrefix="1">
      <alignment horizontal="center" vertical="center" wrapText="1"/>
      <protection locked="0"/>
    </xf>
    <xf numFmtId="189" fontId="6" fillId="0" borderId="10" xfId="51" applyNumberFormat="1" applyFont="1" applyFill="1" applyBorder="1" applyAlignment="1" applyProtection="1">
      <alignment horizontal="center" vertical="center"/>
      <protection locked="0"/>
    </xf>
    <xf numFmtId="0" fontId="56" fillId="0" borderId="10" xfId="64" applyNumberFormat="1" applyFont="1" applyFill="1" applyBorder="1" applyAlignment="1" applyProtection="1">
      <alignment vertical="center" wrapText="1"/>
      <protection locked="0"/>
    </xf>
    <xf numFmtId="0" fontId="52" fillId="0" borderId="11" xfId="0" applyFont="1" applyBorder="1" applyAlignment="1">
      <alignment horizontal="justify" vertical="center" wrapText="1"/>
    </xf>
    <xf numFmtId="0" fontId="52" fillId="0" borderId="0" xfId="0" applyFont="1" applyAlignment="1">
      <alignment horizontal="center" vertical="center"/>
    </xf>
    <xf numFmtId="0" fontId="52" fillId="0" borderId="14" xfId="0" applyFont="1" applyBorder="1" applyAlignment="1">
      <alignment horizontal="center" vertical="center" wrapText="1"/>
    </xf>
    <xf numFmtId="0" fontId="52" fillId="0" borderId="15" xfId="0" applyFont="1" applyBorder="1" applyAlignment="1">
      <alignment horizontal="justify" vertical="center" wrapText="1"/>
    </xf>
    <xf numFmtId="0" fontId="52" fillId="0" borderId="0" xfId="0" applyFont="1" applyAlignment="1">
      <alignment vertical="center"/>
    </xf>
    <xf numFmtId="0" fontId="54" fillId="0" borderId="0" xfId="0" applyFont="1" applyAlignment="1">
      <alignment horizontal="left" vertical="center"/>
    </xf>
    <xf numFmtId="0" fontId="52" fillId="0" borderId="0" xfId="0" applyFont="1" applyFill="1" applyAlignment="1">
      <alignment horizontal="center" vertical="center"/>
    </xf>
    <xf numFmtId="0" fontId="54" fillId="0" borderId="0" xfId="0" applyFont="1" applyFill="1" applyAlignment="1">
      <alignment horizontal="center" vertical="center"/>
    </xf>
    <xf numFmtId="0" fontId="52" fillId="0" borderId="19" xfId="0" applyFont="1" applyBorder="1" applyAlignment="1">
      <alignment horizontal="justify" vertical="center" wrapText="1"/>
    </xf>
    <xf numFmtId="0" fontId="52" fillId="0" borderId="20" xfId="0" applyFont="1" applyBorder="1" applyAlignment="1">
      <alignment horizontal="justify"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justify" vertical="center" wrapText="1"/>
    </xf>
    <xf numFmtId="0" fontId="52" fillId="0" borderId="31" xfId="0" applyFont="1" applyBorder="1" applyAlignment="1">
      <alignment horizontal="left" vertical="center" shrinkToFit="1"/>
    </xf>
    <xf numFmtId="0" fontId="52" fillId="0" borderId="32" xfId="0" applyFont="1" applyBorder="1" applyAlignment="1">
      <alignment horizontal="justify" vertical="center" wrapText="1"/>
    </xf>
    <xf numFmtId="0" fontId="52" fillId="0" borderId="15" xfId="0" applyFont="1" applyBorder="1" applyAlignment="1">
      <alignment horizontal="justify" vertical="center" wrapText="1"/>
    </xf>
    <xf numFmtId="0" fontId="52" fillId="0" borderId="33" xfId="0" applyFont="1" applyBorder="1" applyAlignment="1">
      <alignment horizontal="justify" vertical="center" wrapText="1"/>
    </xf>
    <xf numFmtId="0" fontId="52" fillId="0" borderId="11" xfId="0" applyFont="1" applyBorder="1" applyAlignment="1">
      <alignment horizontal="justify" vertical="center" wrapText="1"/>
    </xf>
    <xf numFmtId="0" fontId="52" fillId="0" borderId="0" xfId="0" applyFont="1" applyAlignment="1">
      <alignment horizontal="left" vertical="center"/>
    </xf>
    <xf numFmtId="0" fontId="52" fillId="0" borderId="0" xfId="0" applyFont="1" applyAlignment="1">
      <alignment horizontal="center" vertical="center"/>
    </xf>
    <xf numFmtId="0" fontId="52" fillId="0" borderId="12" xfId="0" applyFont="1" applyBorder="1" applyAlignment="1">
      <alignment horizontal="left" vertical="center"/>
    </xf>
    <xf numFmtId="0" fontId="52" fillId="0" borderId="12" xfId="0" applyFont="1" applyBorder="1" applyAlignment="1">
      <alignment horizontal="right" vertical="center"/>
    </xf>
    <xf numFmtId="0" fontId="52" fillId="0" borderId="34"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35" xfId="0" applyFont="1" applyBorder="1" applyAlignment="1">
      <alignment horizontal="center" vertical="center" wrapText="1"/>
    </xf>
    <xf numFmtId="0" fontId="54" fillId="0" borderId="0" xfId="0" applyFont="1" applyAlignment="1">
      <alignment vertical="center"/>
    </xf>
    <xf numFmtId="0" fontId="53" fillId="0" borderId="36" xfId="0" applyFont="1" applyBorder="1" applyAlignment="1">
      <alignment horizontal="right" vertical="center"/>
    </xf>
    <xf numFmtId="0" fontId="52"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52" fillId="0" borderId="0" xfId="0" applyFont="1" applyFill="1" applyAlignment="1">
      <alignment horizontal="center" vertical="center"/>
    </xf>
    <xf numFmtId="0" fontId="54" fillId="0" borderId="0" xfId="0" applyFont="1" applyFill="1" applyAlignment="1">
      <alignment vertical="center"/>
    </xf>
    <xf numFmtId="0" fontId="54" fillId="0" borderId="0" xfId="0" applyFont="1" applyFill="1" applyAlignment="1">
      <alignment horizontal="center" vertical="center"/>
    </xf>
    <xf numFmtId="0" fontId="53" fillId="0" borderId="36" xfId="0" applyFont="1" applyFill="1" applyBorder="1" applyAlignment="1">
      <alignment horizontal="right" vertical="center"/>
    </xf>
    <xf numFmtId="0" fontId="54" fillId="0" borderId="0" xfId="0" applyFont="1" applyFill="1" applyAlignment="1">
      <alignment vertical="center" wrapText="1"/>
    </xf>
    <xf numFmtId="0" fontId="52" fillId="0" borderId="0" xfId="0" applyFont="1" applyFill="1" applyAlignment="1">
      <alignment vertical="center"/>
    </xf>
    <xf numFmtId="0" fontId="54" fillId="0" borderId="0" xfId="0" applyFont="1" applyFill="1" applyAlignment="1">
      <alignment horizontal="left" vertical="center" wrapText="1"/>
    </xf>
    <xf numFmtId="0" fontId="54" fillId="0" borderId="0" xfId="0" applyFont="1" applyFill="1" applyAlignment="1">
      <alignment horizontal="left" vertical="center"/>
    </xf>
    <xf numFmtId="0" fontId="57" fillId="0" borderId="0" xfId="0" applyFont="1" applyAlignment="1">
      <alignment horizontal="center" vertical="center"/>
    </xf>
    <xf numFmtId="0" fontId="53" fillId="0" borderId="0" xfId="0" applyFont="1" applyBorder="1" applyAlignment="1">
      <alignment horizontal="left" vertical="center"/>
    </xf>
    <xf numFmtId="187" fontId="51" fillId="0" borderId="10" xfId="64" applyNumberFormat="1" applyFont="1" applyFill="1" applyBorder="1" applyAlignment="1" quotePrefix="1">
      <alignment horizontal="center" vertical="center" wrapText="1" shrinkToFit="1"/>
      <protection/>
    </xf>
    <xf numFmtId="0" fontId="51" fillId="0" borderId="10" xfId="0" applyFont="1" applyFill="1" applyBorder="1" applyAlignment="1">
      <alignment horizontal="left" vertical="center" wrapText="1"/>
    </xf>
    <xf numFmtId="0" fontId="51" fillId="0" borderId="10" xfId="0" applyNumberFormat="1" applyFont="1" applyFill="1" applyBorder="1" applyAlignment="1">
      <alignment vertical="center" wrapText="1"/>
    </xf>
    <xf numFmtId="187" fontId="52" fillId="0" borderId="0" xfId="0" applyNumberFormat="1" applyFont="1" applyAlignment="1">
      <alignment vertical="center"/>
    </xf>
    <xf numFmtId="0" fontId="54" fillId="0" borderId="0" xfId="0" applyFont="1" applyBorder="1" applyAlignment="1">
      <alignment horizontal="left" vertical="center"/>
    </xf>
    <xf numFmtId="187" fontId="52" fillId="0" borderId="0" xfId="0" applyNumberFormat="1" applyFont="1" applyAlignment="1">
      <alignment vertical="center"/>
    </xf>
    <xf numFmtId="0" fontId="52" fillId="0" borderId="0" xfId="0" applyFont="1" applyFill="1" applyAlignment="1">
      <alignment horizontal="center" vertical="center" wrapText="1"/>
    </xf>
    <xf numFmtId="187" fontId="52" fillId="0" borderId="0" xfId="0" applyNumberFormat="1" applyFont="1" applyFill="1" applyAlignment="1">
      <alignment horizontal="center" vertical="center" wrapText="1"/>
    </xf>
    <xf numFmtId="0" fontId="53" fillId="0" borderId="0" xfId="0" applyFont="1" applyFill="1" applyAlignment="1">
      <alignment horizontal="center" vertical="center" wrapText="1"/>
    </xf>
    <xf numFmtId="0" fontId="52" fillId="33" borderId="10" xfId="0" applyFont="1" applyFill="1" applyBorder="1" applyAlignment="1">
      <alignment vertical="center" wrapText="1"/>
    </xf>
    <xf numFmtId="187" fontId="52" fillId="33" borderId="10" xfId="0" applyNumberFormat="1" applyFont="1" applyFill="1" applyBorder="1" applyAlignment="1" quotePrefix="1">
      <alignment horizontal="center" vertical="center" wrapText="1"/>
    </xf>
    <xf numFmtId="0" fontId="52" fillId="33" borderId="10" xfId="0" applyFont="1" applyFill="1" applyBorder="1" applyAlignment="1">
      <alignment horizontal="center" vertical="center" wrapText="1"/>
    </xf>
    <xf numFmtId="0" fontId="0" fillId="34" borderId="37" xfId="0" applyNumberFormat="1" applyFont="1" applyFill="1" applyBorder="1" applyAlignment="1">
      <alignment horizontal="center" vertical="center" wrapText="1" shrinkToFit="1"/>
    </xf>
    <xf numFmtId="187" fontId="52" fillId="0" borderId="0" xfId="0" applyNumberFormat="1" applyFont="1" applyFill="1" applyBorder="1" applyAlignment="1">
      <alignment horizontal="center" vertical="center" wrapText="1"/>
    </xf>
    <xf numFmtId="205" fontId="52" fillId="0" borderId="0" xfId="0" applyNumberFormat="1" applyFont="1" applyFill="1" applyBorder="1" applyAlignment="1">
      <alignment horizontal="center" vertical="center" wrapText="1"/>
    </xf>
    <xf numFmtId="0" fontId="9" fillId="0" borderId="0" xfId="64" applyNumberFormat="1" applyFont="1" applyFill="1" applyBorder="1" applyAlignment="1">
      <alignment horizontal="left" vertical="center" wrapText="1"/>
      <protection/>
    </xf>
    <xf numFmtId="0" fontId="0" fillId="0" borderId="37" xfId="0" applyNumberFormat="1" applyFont="1" applyFill="1" applyBorder="1" applyAlignment="1">
      <alignment horizontal="center" vertical="center" wrapText="1" shrinkToFit="1"/>
    </xf>
    <xf numFmtId="0" fontId="52" fillId="33" borderId="17" xfId="0" applyFont="1" applyFill="1" applyBorder="1" applyAlignment="1">
      <alignment vertical="center" wrapText="1"/>
    </xf>
    <xf numFmtId="183" fontId="52" fillId="0" borderId="10" xfId="64" applyNumberFormat="1" applyFont="1" applyFill="1" applyBorder="1" applyAlignment="1">
      <alignment horizontal="center" vertical="center" wrapText="1"/>
      <protection/>
    </xf>
    <xf numFmtId="0" fontId="52" fillId="0" borderId="17" xfId="0" applyFont="1" applyFill="1" applyBorder="1" applyAlignment="1">
      <alignment vertical="center" wrapText="1"/>
    </xf>
    <xf numFmtId="188" fontId="52" fillId="0" borderId="17"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193" fontId="52" fillId="0" borderId="10" xfId="49" applyNumberFormat="1" applyFont="1" applyFill="1" applyBorder="1" applyAlignment="1" quotePrefix="1">
      <alignment horizontal="center" vertical="center" wrapText="1"/>
    </xf>
    <xf numFmtId="205" fontId="0" fillId="0" borderId="10" xfId="49" applyNumberFormat="1" applyFont="1" applyFill="1" applyBorder="1" applyAlignment="1" quotePrefix="1">
      <alignment horizontal="center" vertical="center"/>
    </xf>
    <xf numFmtId="187" fontId="52" fillId="0" borderId="17" xfId="0" applyNumberFormat="1" applyFont="1" applyFill="1" applyBorder="1" applyAlignment="1" quotePrefix="1">
      <alignment horizontal="center" vertical="center" wrapText="1"/>
    </xf>
    <xf numFmtId="0" fontId="52" fillId="0" borderId="17" xfId="0" applyFont="1" applyFill="1" applyBorder="1" applyAlignment="1">
      <alignment horizontal="left" vertical="center" wrapText="1"/>
    </xf>
    <xf numFmtId="183" fontId="0" fillId="0" borderId="10" xfId="65" applyNumberFormat="1" applyFont="1" applyFill="1" applyBorder="1" applyAlignment="1">
      <alignment horizontal="center" vertical="center" wrapText="1"/>
      <protection/>
    </xf>
    <xf numFmtId="188" fontId="52" fillId="0" borderId="10" xfId="0" applyNumberFormat="1" applyFont="1" applyFill="1" applyBorder="1" applyAlignment="1">
      <alignment horizontal="center" vertical="center" wrapText="1"/>
    </xf>
    <xf numFmtId="193" fontId="52" fillId="0" borderId="10" xfId="49" applyNumberFormat="1" applyFont="1" applyFill="1" applyBorder="1" applyAlignment="1">
      <alignment horizontal="center" vertical="center" wrapText="1"/>
    </xf>
    <xf numFmtId="193" fontId="52" fillId="0" borderId="17" xfId="49" applyNumberFormat="1" applyFont="1" applyFill="1" applyBorder="1" applyAlignment="1">
      <alignment horizontal="center" vertical="center" wrapText="1"/>
    </xf>
    <xf numFmtId="187" fontId="52" fillId="34" borderId="0" xfId="0" applyNumberFormat="1" applyFont="1" applyFill="1" applyBorder="1" applyAlignment="1">
      <alignment horizontal="center" vertical="center" wrapText="1"/>
    </xf>
    <xf numFmtId="205" fontId="52" fillId="34" borderId="0" xfId="0" applyNumberFormat="1" applyFont="1" applyFill="1" applyBorder="1" applyAlignment="1">
      <alignment horizontal="center" vertical="center" wrapText="1"/>
    </xf>
    <xf numFmtId="0" fontId="9" fillId="34" borderId="0" xfId="64" applyNumberFormat="1" applyFont="1" applyFill="1" applyBorder="1" applyAlignment="1">
      <alignment horizontal="left" vertical="center" wrapText="1"/>
      <protection/>
    </xf>
    <xf numFmtId="0" fontId="58" fillId="34" borderId="0" xfId="0" applyFont="1" applyFill="1" applyAlignment="1">
      <alignment horizontal="center" vertical="center" wrapText="1"/>
    </xf>
    <xf numFmtId="205" fontId="52" fillId="0" borderId="10" xfId="49" applyNumberFormat="1" applyFont="1" applyFill="1" applyBorder="1" applyAlignment="1">
      <alignment horizontal="center" vertical="center" wrapText="1" shrinkToFit="1"/>
    </xf>
    <xf numFmtId="187" fontId="52" fillId="0" borderId="38" xfId="0" applyNumberFormat="1" applyFont="1" applyFill="1" applyBorder="1" applyAlignment="1">
      <alignment horizontal="center" vertical="center" wrapText="1"/>
    </xf>
    <xf numFmtId="205" fontId="0" fillId="0" borderId="0" xfId="64" applyNumberFormat="1" applyFont="1" applyFill="1" applyBorder="1" applyAlignment="1">
      <alignment horizontal="center" vertical="center" wrapText="1" shrinkToFit="1"/>
      <protection/>
    </xf>
    <xf numFmtId="205" fontId="0" fillId="0" borderId="17" xfId="49" applyNumberFormat="1" applyFont="1" applyFill="1" applyBorder="1" applyAlignment="1" quotePrefix="1">
      <alignment horizontal="center" vertical="center"/>
    </xf>
    <xf numFmtId="187" fontId="52" fillId="0" borderId="38" xfId="0" applyNumberFormat="1" applyFont="1" applyFill="1" applyBorder="1" applyAlignment="1" quotePrefix="1">
      <alignment horizontal="center" vertical="center" wrapText="1"/>
    </xf>
    <xf numFmtId="187" fontId="52" fillId="33" borderId="0" xfId="0" applyNumberFormat="1" applyFont="1" applyFill="1" applyBorder="1" applyAlignment="1">
      <alignment horizontal="center" vertical="center" wrapText="1"/>
    </xf>
    <xf numFmtId="184" fontId="59" fillId="0" borderId="0" xfId="0" applyNumberFormat="1" applyFont="1" applyFill="1" applyBorder="1" applyAlignment="1">
      <alignment horizontal="center" vertical="center" wrapText="1"/>
    </xf>
    <xf numFmtId="0" fontId="0" fillId="35" borderId="37" xfId="0" applyNumberFormat="1" applyFont="1" applyFill="1" applyBorder="1" applyAlignment="1">
      <alignment horizontal="center" vertical="center" wrapText="1" shrinkToFit="1"/>
    </xf>
    <xf numFmtId="181" fontId="52" fillId="0" borderId="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188" fontId="0" fillId="0" borderId="10" xfId="64" applyNumberFormat="1" applyFont="1" applyFill="1" applyBorder="1" applyAlignment="1">
      <alignment horizontal="center" vertical="center" wrapText="1"/>
      <protection/>
    </xf>
    <xf numFmtId="187" fontId="52" fillId="0" borderId="10" xfId="0" applyNumberFormat="1" applyFont="1" applyFill="1" applyBorder="1" applyAlignment="1" quotePrefix="1">
      <alignment horizontal="center" vertical="center" wrapText="1"/>
    </xf>
    <xf numFmtId="0" fontId="52" fillId="0" borderId="10" xfId="0" applyFont="1" applyFill="1" applyBorder="1" applyAlignment="1">
      <alignment horizontal="center" vertical="center" wrapText="1"/>
    </xf>
    <xf numFmtId="183" fontId="0" fillId="0" borderId="10" xfId="65" applyNumberFormat="1" applyFont="1" applyFill="1" applyBorder="1" applyAlignment="1">
      <alignment horizontal="center" vertical="center" wrapText="1"/>
      <protection/>
    </xf>
    <xf numFmtId="187" fontId="0" fillId="0" borderId="39" xfId="64" applyNumberFormat="1" applyFont="1" applyFill="1" applyBorder="1" applyAlignment="1" quotePrefix="1">
      <alignment horizontal="center" vertical="center" wrapText="1" shrinkToFit="1"/>
      <protection/>
    </xf>
    <xf numFmtId="0" fontId="52" fillId="33" borderId="17" xfId="0" applyFont="1" applyFill="1" applyBorder="1" applyAlignment="1">
      <alignment horizontal="left" vertical="center" wrapText="1"/>
    </xf>
    <xf numFmtId="183" fontId="0" fillId="33" borderId="10" xfId="65" applyNumberFormat="1" applyFont="1" applyFill="1" applyBorder="1" applyAlignment="1">
      <alignment horizontal="center" vertical="center" wrapText="1"/>
      <protection/>
    </xf>
    <xf numFmtId="189" fontId="0" fillId="33" borderId="10" xfId="64" applyNumberFormat="1" applyFont="1" applyFill="1" applyBorder="1" applyAlignment="1">
      <alignment horizontal="center" vertical="center" wrapText="1"/>
      <protection/>
    </xf>
    <xf numFmtId="184" fontId="52" fillId="33" borderId="10" xfId="49" applyNumberFormat="1" applyFont="1" applyFill="1" applyBorder="1" applyAlignment="1">
      <alignment horizontal="center" vertical="center" wrapText="1"/>
    </xf>
    <xf numFmtId="193" fontId="52" fillId="33" borderId="17" xfId="49" applyNumberFormat="1" applyFont="1" applyFill="1" applyBorder="1" applyAlignment="1">
      <alignment horizontal="center" vertical="center" wrapText="1"/>
    </xf>
    <xf numFmtId="187" fontId="52" fillId="33" borderId="17" xfId="0" applyNumberFormat="1" applyFont="1" applyFill="1" applyBorder="1" applyAlignment="1" quotePrefix="1">
      <alignment horizontal="center" vertical="center" wrapText="1"/>
    </xf>
    <xf numFmtId="0" fontId="52" fillId="33" borderId="10" xfId="63" applyFont="1" applyFill="1" applyBorder="1" applyAlignment="1">
      <alignment horizontal="center" vertical="center" wrapText="1"/>
      <protection/>
    </xf>
    <xf numFmtId="0" fontId="51" fillId="33" borderId="10" xfId="63" applyFont="1" applyFill="1" applyBorder="1" applyAlignment="1">
      <alignment horizontal="center" vertical="center" wrapText="1"/>
      <protection/>
    </xf>
    <xf numFmtId="0" fontId="52" fillId="33" borderId="16" xfId="64" applyNumberFormat="1" applyFont="1" applyFill="1" applyBorder="1" applyAlignment="1">
      <alignment horizontal="left" vertical="center" wrapText="1"/>
      <protection/>
    </xf>
    <xf numFmtId="0" fontId="52" fillId="34" borderId="0" xfId="63" applyFont="1" applyFill="1" applyAlignment="1">
      <alignment vertical="center" wrapText="1"/>
      <protection/>
    </xf>
    <xf numFmtId="0" fontId="42" fillId="34" borderId="0" xfId="63" applyFont="1" applyFill="1" applyAlignment="1">
      <alignment vertical="center" wrapText="1"/>
      <protection/>
    </xf>
    <xf numFmtId="0" fontId="58" fillId="34" borderId="0" xfId="63" applyFont="1" applyFill="1" applyAlignment="1">
      <alignment vertical="center" wrapText="1"/>
      <protection/>
    </xf>
    <xf numFmtId="189" fontId="52" fillId="0" borderId="17" xfId="0" applyNumberFormat="1" applyFont="1" applyFill="1" applyBorder="1" applyAlignment="1">
      <alignment horizontal="center" vertical="center" wrapText="1"/>
    </xf>
    <xf numFmtId="0" fontId="34" fillId="0" borderId="10" xfId="0" applyFont="1" applyFill="1" applyBorder="1" applyAlignment="1">
      <alignment vertical="center" wrapText="1"/>
    </xf>
    <xf numFmtId="184" fontId="52" fillId="0" borderId="17" xfId="49" applyNumberFormat="1" applyFont="1" applyFill="1" applyBorder="1" applyAlignment="1">
      <alignment horizontal="center" vertical="center" wrapText="1" shrinkToFit="1"/>
    </xf>
    <xf numFmtId="193" fontId="34" fillId="0" borderId="17" xfId="49" applyNumberFormat="1" applyFont="1" applyFill="1" applyBorder="1" applyAlignment="1">
      <alignment horizontal="center" vertical="center" wrapText="1"/>
    </xf>
    <xf numFmtId="187" fontId="52" fillId="0" borderId="17" xfId="0" applyNumberFormat="1" applyFont="1" applyFill="1" applyBorder="1" applyAlignment="1">
      <alignment horizontal="center" vertical="center" wrapText="1"/>
    </xf>
    <xf numFmtId="0" fontId="52" fillId="0" borderId="10" xfId="63" applyFont="1" applyFill="1" applyBorder="1" applyAlignment="1">
      <alignment horizontal="center" vertical="center" wrapText="1"/>
      <protection/>
    </xf>
    <xf numFmtId="0" fontId="52" fillId="0" borderId="16" xfId="64" applyNumberFormat="1" applyFont="1" applyFill="1" applyBorder="1" applyAlignment="1">
      <alignment vertical="center" wrapText="1"/>
      <protection/>
    </xf>
    <xf numFmtId="0" fontId="52" fillId="0" borderId="0" xfId="63" applyFont="1" applyFill="1" applyAlignment="1">
      <alignment vertical="center" wrapText="1"/>
      <protection/>
    </xf>
    <xf numFmtId="0" fontId="0" fillId="0" borderId="10" xfId="64" applyNumberFormat="1" applyFont="1" applyFill="1" applyBorder="1" applyAlignment="1">
      <alignment vertical="center" wrapText="1"/>
      <protection/>
    </xf>
    <xf numFmtId="189" fontId="0" fillId="0" borderId="10" xfId="64" applyNumberFormat="1" applyFont="1" applyFill="1" applyBorder="1" applyAlignment="1">
      <alignment horizontal="center" vertical="center" wrapText="1"/>
      <protection/>
    </xf>
    <xf numFmtId="0" fontId="0" fillId="0" borderId="10" xfId="64" applyNumberFormat="1" applyFont="1" applyFill="1" applyBorder="1" applyAlignment="1">
      <alignment vertical="center" wrapText="1"/>
      <protection/>
    </xf>
    <xf numFmtId="205" fontId="52" fillId="0" borderId="17" xfId="49" applyNumberFormat="1" applyFont="1" applyFill="1" applyBorder="1" applyAlignment="1">
      <alignment horizontal="center" vertical="center" wrapText="1" shrinkToFit="1"/>
    </xf>
    <xf numFmtId="205" fontId="0" fillId="0" borderId="10" xfId="49" applyNumberFormat="1" applyFont="1" applyFill="1" applyBorder="1" applyAlignment="1" quotePrefix="1">
      <alignment horizontal="center" vertical="center"/>
    </xf>
    <xf numFmtId="0" fontId="0" fillId="33" borderId="10" xfId="64" applyNumberFormat="1" applyFont="1" applyFill="1" applyBorder="1" applyAlignment="1">
      <alignment vertical="center" wrapText="1"/>
      <protection/>
    </xf>
    <xf numFmtId="187" fontId="59" fillId="0" borderId="0" xfId="0" applyNumberFormat="1" applyFont="1" applyAlignment="1">
      <alignment horizontal="center" vertical="center"/>
    </xf>
    <xf numFmtId="0" fontId="52" fillId="0" borderId="36" xfId="0" applyFont="1" applyFill="1" applyBorder="1" applyAlignment="1">
      <alignment horizontal="right" vertical="center"/>
    </xf>
    <xf numFmtId="0" fontId="52" fillId="6" borderId="10" xfId="0" applyFont="1" applyFill="1" applyBorder="1" applyAlignment="1">
      <alignment horizontal="center" vertical="center" wrapText="1"/>
    </xf>
    <xf numFmtId="0" fontId="52" fillId="33" borderId="10" xfId="64" applyNumberFormat="1" applyFont="1" applyFill="1" applyBorder="1" applyAlignment="1">
      <alignment vertical="center" wrapText="1"/>
      <protection/>
    </xf>
    <xf numFmtId="189" fontId="52" fillId="33" borderId="10" xfId="64" applyNumberFormat="1"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190" fontId="52" fillId="0" borderId="10" xfId="0" applyNumberFormat="1" applyFont="1" applyFill="1" applyBorder="1" applyAlignment="1">
      <alignment horizontal="center" vertical="center" wrapText="1"/>
    </xf>
    <xf numFmtId="190" fontId="52" fillId="33" borderId="10" xfId="0" applyNumberFormat="1" applyFont="1" applyFill="1" applyBorder="1" applyAlignment="1" quotePrefix="1">
      <alignment horizontal="center" vertical="center" wrapText="1"/>
    </xf>
    <xf numFmtId="190" fontId="52" fillId="0" borderId="0" xfId="0" applyNumberFormat="1" applyFont="1" applyFill="1" applyBorder="1" applyAlignment="1">
      <alignment horizontal="left" vertical="center" wrapText="1"/>
    </xf>
    <xf numFmtId="187" fontId="52" fillId="33" borderId="39" xfId="0" applyNumberFormat="1" applyFont="1" applyFill="1" applyBorder="1" applyAlignment="1" quotePrefix="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189" fontId="52" fillId="0" borderId="10" xfId="64"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190" fontId="52" fillId="0" borderId="10" xfId="0" applyNumberFormat="1" applyFont="1" applyFill="1" applyBorder="1" applyAlignment="1" quotePrefix="1">
      <alignment horizontal="center" vertical="center" wrapText="1"/>
    </xf>
    <xf numFmtId="187" fontId="52" fillId="0" borderId="39" xfId="0" applyNumberFormat="1" applyFont="1" applyFill="1" applyBorder="1" applyAlignment="1" quotePrefix="1">
      <alignment horizontal="center" vertical="center" wrapText="1"/>
    </xf>
    <xf numFmtId="0" fontId="52" fillId="0" borderId="36" xfId="0" applyFont="1" applyBorder="1" applyAlignment="1">
      <alignment horizontal="right" vertical="center"/>
    </xf>
    <xf numFmtId="0" fontId="34" fillId="0" borderId="17" xfId="0" applyFont="1" applyBorder="1" applyAlignment="1">
      <alignment vertical="center" wrapText="1"/>
    </xf>
    <xf numFmtId="58" fontId="34" fillId="0" borderId="17" xfId="0" applyNumberFormat="1" applyFont="1" applyBorder="1" applyAlignment="1">
      <alignment horizontal="center" vertical="center" wrapText="1"/>
    </xf>
    <xf numFmtId="189" fontId="34" fillId="0" borderId="17" xfId="0" applyNumberFormat="1" applyFont="1" applyBorder="1" applyAlignment="1">
      <alignment horizontal="center" vertical="center"/>
    </xf>
    <xf numFmtId="3" fontId="34" fillId="0" borderId="17" xfId="0" applyNumberFormat="1" applyFont="1" applyBorder="1" applyAlignment="1">
      <alignment horizontal="center" vertical="center" wrapText="1"/>
    </xf>
    <xf numFmtId="184" fontId="52" fillId="33" borderId="10" xfId="0" applyNumberFormat="1" applyFont="1" applyFill="1" applyBorder="1" applyAlignment="1">
      <alignment horizontal="center" vertical="center" wrapText="1"/>
    </xf>
    <xf numFmtId="187" fontId="52" fillId="0" borderId="40" xfId="63" applyNumberFormat="1" applyFont="1" applyFill="1" applyBorder="1" applyAlignment="1">
      <alignment horizontal="center" vertical="center" wrapText="1"/>
      <protection/>
    </xf>
    <xf numFmtId="58" fontId="52" fillId="0" borderId="10" xfId="63" applyNumberFormat="1" applyFont="1" applyFill="1" applyBorder="1" applyAlignment="1">
      <alignment horizontal="center" vertical="center" wrapText="1"/>
      <protection/>
    </xf>
    <xf numFmtId="0" fontId="34" fillId="0" borderId="10" xfId="0" applyFont="1" applyBorder="1" applyAlignment="1">
      <alignment vertical="center" wrapText="1"/>
    </xf>
    <xf numFmtId="58" fontId="34" fillId="0" borderId="10" xfId="0" applyNumberFormat="1" applyFont="1" applyBorder="1" applyAlignment="1">
      <alignment horizontal="center" vertical="center" wrapText="1"/>
    </xf>
    <xf numFmtId="189" fontId="34" fillId="0" borderId="10" xfId="0" applyNumberFormat="1" applyFont="1" applyBorder="1" applyAlignment="1">
      <alignment horizontal="center" vertical="center"/>
    </xf>
    <xf numFmtId="3" fontId="34" fillId="0" borderId="10" xfId="0" applyNumberFormat="1" applyFont="1" applyBorder="1" applyAlignment="1">
      <alignment horizontal="center" vertical="center" wrapText="1"/>
    </xf>
    <xf numFmtId="187" fontId="52" fillId="0" borderId="10" xfId="63" applyNumberFormat="1" applyFont="1" applyFill="1" applyBorder="1" applyAlignment="1">
      <alignment horizontal="center" vertical="center" wrapText="1"/>
      <protection/>
    </xf>
    <xf numFmtId="187" fontId="52" fillId="33" borderId="10" xfId="0" applyNumberFormat="1" applyFont="1" applyFill="1" applyBorder="1" applyAlignment="1">
      <alignment horizontal="center" vertical="center" wrapText="1"/>
    </xf>
    <xf numFmtId="0" fontId="52" fillId="33" borderId="10" xfId="0" applyFont="1" applyFill="1" applyBorder="1" applyAlignment="1">
      <alignment horizontal="left" vertical="center" wrapText="1"/>
    </xf>
    <xf numFmtId="0" fontId="54" fillId="0" borderId="0" xfId="0" applyFont="1" applyFill="1" applyAlignment="1">
      <alignment horizontal="center" vertical="center" wrapText="1"/>
    </xf>
    <xf numFmtId="58" fontId="52" fillId="0" borderId="17" xfId="0" applyNumberFormat="1" applyFont="1" applyFill="1" applyBorder="1" applyAlignment="1">
      <alignment horizontal="center" vertical="center" wrapText="1"/>
    </xf>
    <xf numFmtId="14" fontId="52" fillId="0" borderId="17" xfId="0" applyNumberFormat="1"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別紙３" xfId="64"/>
    <cellStyle name="標準_別紙３ 2" xfId="65"/>
    <cellStyle name="Followed Hyperlink" xfId="66"/>
    <cellStyle name="良い" xfId="67"/>
  </cellStyles>
  <dxfs count="10">
    <dxf>
      <fill>
        <patternFill>
          <bgColor rgb="FFFF0000"/>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5</xdr:row>
      <xdr:rowOff>209550</xdr:rowOff>
    </xdr:from>
    <xdr:to>
      <xdr:col>7</xdr:col>
      <xdr:colOff>790575</xdr:colOff>
      <xdr:row>5</xdr:row>
      <xdr:rowOff>857250</xdr:rowOff>
    </xdr:to>
    <xdr:sp>
      <xdr:nvSpPr>
        <xdr:cNvPr id="1" name="テキスト ボックス 2"/>
        <xdr:cNvSpPr txBox="1">
          <a:spLocks noChangeArrowheads="1"/>
        </xdr:cNvSpPr>
      </xdr:nvSpPr>
      <xdr:spPr>
        <a:xfrm>
          <a:off x="4495800" y="1571625"/>
          <a:ext cx="6867525"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5</xdr:row>
      <xdr:rowOff>514350</xdr:rowOff>
    </xdr:from>
    <xdr:to>
      <xdr:col>7</xdr:col>
      <xdr:colOff>714375</xdr:colOff>
      <xdr:row>5</xdr:row>
      <xdr:rowOff>1171575</xdr:rowOff>
    </xdr:to>
    <xdr:sp>
      <xdr:nvSpPr>
        <xdr:cNvPr id="1" name="テキスト ボックス 1"/>
        <xdr:cNvSpPr txBox="1">
          <a:spLocks noChangeArrowheads="1"/>
        </xdr:cNvSpPr>
      </xdr:nvSpPr>
      <xdr:spPr>
        <a:xfrm>
          <a:off x="4152900" y="1876425"/>
          <a:ext cx="68770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65288;&#26481;&#20140;&#31246;&#38306;&#65289;&#20196;&#21644;3&#24180;&#24230;&#31532;2&#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0">
        <row r="3">
          <cell r="F3" t="str">
            <v>（審議対象期間　2021年7月1日～2021年9月30日）</v>
          </cell>
        </row>
      </sheetData>
      <sheetData sheetId="1">
        <row r="4">
          <cell r="A4" t="str">
            <v>（部局名：東京税関）</v>
          </cell>
          <cell r="F4" t="str">
            <v>（審議対象期間　2021年7月1日～2021年9月30日）</v>
          </cell>
        </row>
      </sheetData>
      <sheetData sheetId="2">
        <row r="4">
          <cell r="A4" t="str">
            <v>（部局名：東京税関）</v>
          </cell>
          <cell r="F4" t="str">
            <v>（審議対象期間　2021年7月1日～2021年9月30日）</v>
          </cell>
        </row>
      </sheetData>
      <sheetData sheetId="3">
        <row r="4">
          <cell r="A4" t="str">
            <v>（部局名：東京税関）</v>
          </cell>
          <cell r="F4" t="str">
            <v>（審議対象期間　2021年7月1日～2021年9月30日）</v>
          </cell>
        </row>
      </sheetData>
      <sheetData sheetId="4">
        <row r="4">
          <cell r="F4" t="str">
            <v>（審議対象期間　2021年7月1日～2021年9月30日）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O11" sqref="O11"/>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120" t="s">
        <v>32</v>
      </c>
      <c r="B1" s="120"/>
    </row>
    <row r="2" spans="1:9" ht="24" customHeight="1">
      <c r="A2" s="121" t="s">
        <v>47</v>
      </c>
      <c r="B2" s="121"/>
      <c r="C2" s="121"/>
      <c r="D2" s="121"/>
      <c r="E2" s="121"/>
      <c r="F2" s="121"/>
      <c r="G2" s="121"/>
      <c r="H2" s="121"/>
      <c r="I2" s="121"/>
    </row>
    <row r="3" spans="1:9" ht="24" customHeight="1" thickBot="1">
      <c r="A3" s="122" t="s">
        <v>53</v>
      </c>
      <c r="B3" s="122"/>
      <c r="F3" s="123" t="s">
        <v>63</v>
      </c>
      <c r="G3" s="123"/>
      <c r="H3" s="123"/>
      <c r="I3" s="123"/>
    </row>
    <row r="4" spans="1:9" ht="28.5" customHeight="1" thickBot="1">
      <c r="A4" s="124" t="s">
        <v>48</v>
      </c>
      <c r="B4" s="125"/>
      <c r="C4" s="124" t="s">
        <v>49</v>
      </c>
      <c r="D4" s="126"/>
      <c r="E4" s="125"/>
      <c r="F4" s="124" t="s">
        <v>34</v>
      </c>
      <c r="G4" s="126"/>
      <c r="H4" s="125"/>
      <c r="I4" s="26" t="s">
        <v>35</v>
      </c>
    </row>
    <row r="5" spans="1:9" ht="24" customHeight="1">
      <c r="A5" s="116" t="s">
        <v>36</v>
      </c>
      <c r="B5" s="117"/>
      <c r="C5" s="29">
        <f>'東京総括表（様式１）'!C5+'横浜総括表（様式１）'!C5</f>
        <v>87</v>
      </c>
      <c r="D5" s="2"/>
      <c r="E5" s="3" t="s">
        <v>50</v>
      </c>
      <c r="F5" s="29">
        <f>'東京総括表（様式１）'!F5+'横浜総括表（様式１）'!F5</f>
        <v>17</v>
      </c>
      <c r="G5" s="2"/>
      <c r="H5" s="3" t="s">
        <v>50</v>
      </c>
      <c r="I5" s="114"/>
    </row>
    <row r="6" spans="1:9" ht="24" customHeight="1">
      <c r="A6" s="118" t="s">
        <v>37</v>
      </c>
      <c r="B6" s="119"/>
      <c r="C6" s="29"/>
      <c r="D6" s="2"/>
      <c r="E6" s="3"/>
      <c r="F6" s="29"/>
      <c r="G6" s="2"/>
      <c r="H6" s="3"/>
      <c r="I6" s="103"/>
    </row>
    <row r="7" spans="1:9" ht="24" customHeight="1">
      <c r="A7" s="118" t="s">
        <v>38</v>
      </c>
      <c r="B7" s="119"/>
      <c r="C7" s="29">
        <f>'東京総括表（様式１）'!C7+'横浜総括表（様式１）'!C7</f>
        <v>2</v>
      </c>
      <c r="D7" s="2"/>
      <c r="E7" s="3" t="s">
        <v>50</v>
      </c>
      <c r="F7" s="29">
        <f>'東京総括表（様式１）'!F7+'横浜総括表（様式１）'!F7</f>
        <v>1</v>
      </c>
      <c r="G7" s="2"/>
      <c r="H7" s="3" t="s">
        <v>50</v>
      </c>
      <c r="I7" s="103"/>
    </row>
    <row r="8" spans="1:9" ht="24" customHeight="1">
      <c r="A8" s="118" t="s">
        <v>39</v>
      </c>
      <c r="B8" s="119"/>
      <c r="C8" s="29">
        <f>'東京総括表（様式１）'!C8+'横浜総括表（様式１）'!C8</f>
        <v>1</v>
      </c>
      <c r="D8" s="2"/>
      <c r="E8" s="3" t="s">
        <v>50</v>
      </c>
      <c r="F8" s="29">
        <f>'東京総括表（様式１）'!F8+'横浜総括表（様式１）'!F8</f>
        <v>0</v>
      </c>
      <c r="G8" s="2"/>
      <c r="H8" s="3" t="s">
        <v>50</v>
      </c>
      <c r="I8" s="103"/>
    </row>
    <row r="9" spans="1:9" ht="24" customHeight="1">
      <c r="A9" s="118" t="s">
        <v>40</v>
      </c>
      <c r="B9" s="119"/>
      <c r="C9" s="29">
        <f>'東京総括表（様式１）'!C9+'横浜総括表（様式１）'!C9</f>
        <v>31</v>
      </c>
      <c r="D9" s="2"/>
      <c r="E9" s="3" t="s">
        <v>50</v>
      </c>
      <c r="F9" s="29">
        <f>'東京総括表（様式１）'!F9+'横浜総括表（様式１）'!F9</f>
        <v>9</v>
      </c>
      <c r="G9" s="2"/>
      <c r="H9" s="3" t="s">
        <v>50</v>
      </c>
      <c r="I9" s="103"/>
    </row>
    <row r="10" spans="1:9" ht="24" customHeight="1">
      <c r="A10" s="118" t="s">
        <v>41</v>
      </c>
      <c r="B10" s="119"/>
      <c r="C10" s="29">
        <f>'東京総括表（様式１）'!C10+'横浜総括表（様式１）'!C10</f>
        <v>53</v>
      </c>
      <c r="D10" s="2"/>
      <c r="E10" s="3" t="s">
        <v>50</v>
      </c>
      <c r="F10" s="29">
        <f>'東京総括表（様式１）'!F10+'横浜総括表（様式１）'!F10</f>
        <v>7</v>
      </c>
      <c r="G10" s="2"/>
      <c r="H10" s="3" t="s">
        <v>50</v>
      </c>
      <c r="I10" s="103"/>
    </row>
    <row r="11" spans="1:9" ht="24" customHeight="1" thickBot="1">
      <c r="A11" s="118"/>
      <c r="B11" s="119"/>
      <c r="C11" s="5"/>
      <c r="D11" s="6"/>
      <c r="E11" s="7"/>
      <c r="F11" s="5"/>
      <c r="G11" s="6"/>
      <c r="H11" s="7"/>
      <c r="I11" s="104"/>
    </row>
    <row r="12" spans="1:9" ht="24" customHeight="1">
      <c r="A12" s="103"/>
      <c r="B12" s="27" t="s">
        <v>42</v>
      </c>
      <c r="C12" s="29">
        <f>'東京総括表（様式１）'!C12+'横浜総括表（様式１）'!C12</f>
        <v>17</v>
      </c>
      <c r="D12" s="2"/>
      <c r="E12" s="3" t="s">
        <v>50</v>
      </c>
      <c r="F12" s="105"/>
      <c r="G12" s="106"/>
      <c r="H12" s="107"/>
      <c r="I12" s="114"/>
    </row>
    <row r="13" spans="1:9" ht="24" customHeight="1">
      <c r="A13" s="103"/>
      <c r="B13" s="25" t="s">
        <v>37</v>
      </c>
      <c r="C13" s="29"/>
      <c r="D13" s="2"/>
      <c r="E13" s="3"/>
      <c r="F13" s="108"/>
      <c r="G13" s="109"/>
      <c r="H13" s="110"/>
      <c r="I13" s="103"/>
    </row>
    <row r="14" spans="1:9" ht="24" customHeight="1">
      <c r="A14" s="103"/>
      <c r="B14" s="25" t="s">
        <v>43</v>
      </c>
      <c r="C14" s="29">
        <f>'東京総括表（様式１）'!C14+'横浜総括表（様式１）'!C14</f>
        <v>10</v>
      </c>
      <c r="D14" s="2"/>
      <c r="E14" s="3" t="s">
        <v>50</v>
      </c>
      <c r="F14" s="108"/>
      <c r="G14" s="109"/>
      <c r="H14" s="110"/>
      <c r="I14" s="103"/>
    </row>
    <row r="15" spans="1:9" ht="24" customHeight="1">
      <c r="A15" s="103"/>
      <c r="B15" s="25" t="s">
        <v>44</v>
      </c>
      <c r="C15" s="29">
        <f>'東京総括表（様式１）'!C15+'横浜総括表（様式１）'!C15</f>
        <v>0</v>
      </c>
      <c r="D15" s="2"/>
      <c r="E15" s="3" t="s">
        <v>50</v>
      </c>
      <c r="F15" s="108"/>
      <c r="G15" s="109"/>
      <c r="H15" s="110"/>
      <c r="I15" s="103"/>
    </row>
    <row r="16" spans="1:9" ht="24" customHeight="1">
      <c r="A16" s="103"/>
      <c r="B16" s="25" t="s">
        <v>45</v>
      </c>
      <c r="C16" s="29">
        <f>'東京総括表（様式１）'!C16+'横浜総括表（様式１）'!C16</f>
        <v>6</v>
      </c>
      <c r="D16" s="2"/>
      <c r="E16" s="3" t="s">
        <v>50</v>
      </c>
      <c r="F16" s="108"/>
      <c r="G16" s="109"/>
      <c r="H16" s="110"/>
      <c r="I16" s="103"/>
    </row>
    <row r="17" spans="1:9" ht="24" customHeight="1">
      <c r="A17" s="103"/>
      <c r="B17" s="25" t="s">
        <v>46</v>
      </c>
      <c r="C17" s="29">
        <f>'東京総括表（様式１）'!C17+'横浜総括表（様式１）'!C17</f>
        <v>1</v>
      </c>
      <c r="D17" s="2"/>
      <c r="E17" s="3" t="s">
        <v>50</v>
      </c>
      <c r="F17" s="108"/>
      <c r="G17" s="109"/>
      <c r="H17" s="110"/>
      <c r="I17" s="103"/>
    </row>
    <row r="18" spans="1:9" ht="24" customHeight="1">
      <c r="A18" s="103"/>
      <c r="B18" s="8"/>
      <c r="C18" s="9"/>
      <c r="D18" s="2"/>
      <c r="E18" s="3"/>
      <c r="F18" s="108"/>
      <c r="G18" s="109"/>
      <c r="H18" s="110"/>
      <c r="I18" s="103"/>
    </row>
    <row r="19" spans="1:9" ht="24" customHeight="1">
      <c r="A19" s="103"/>
      <c r="B19" s="8"/>
      <c r="C19" s="9"/>
      <c r="D19" s="2"/>
      <c r="E19" s="3"/>
      <c r="F19" s="108"/>
      <c r="G19" s="109"/>
      <c r="H19" s="110"/>
      <c r="I19" s="103"/>
    </row>
    <row r="20" spans="1:9" ht="24" customHeight="1">
      <c r="A20" s="103"/>
      <c r="B20" s="8"/>
      <c r="C20" s="9"/>
      <c r="D20" s="2"/>
      <c r="E20" s="3"/>
      <c r="F20" s="108"/>
      <c r="G20" s="109"/>
      <c r="H20" s="110"/>
      <c r="I20" s="103"/>
    </row>
    <row r="21" spans="1:9" ht="24" customHeight="1" thickBot="1">
      <c r="A21" s="104"/>
      <c r="B21" s="10"/>
      <c r="C21" s="5"/>
      <c r="D21" s="6"/>
      <c r="E21" s="7"/>
      <c r="F21" s="111"/>
      <c r="G21" s="112"/>
      <c r="H21" s="113"/>
      <c r="I21" s="104"/>
    </row>
    <row r="22" spans="1:9" ht="24" customHeight="1">
      <c r="A22" s="115" t="s">
        <v>55</v>
      </c>
      <c r="B22" s="115"/>
      <c r="C22" s="115"/>
      <c r="D22" s="115"/>
      <c r="E22" s="115"/>
      <c r="F22" s="115"/>
      <c r="G22" s="115"/>
      <c r="H22" s="115"/>
      <c r="I22" s="115"/>
    </row>
    <row r="23" ht="12.75">
      <c r="A23" s="30"/>
    </row>
    <row r="24" ht="12.7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D6" sqref="D6"/>
    </sheetView>
  </sheetViews>
  <sheetFormatPr defaultColWidth="9.00390625" defaultRowHeight="13.5"/>
  <cols>
    <col min="1" max="1" width="25.625" style="12" customWidth="1"/>
    <col min="2" max="2" width="27.25390625" style="37" customWidth="1"/>
    <col min="3" max="3" width="14.375" style="12" customWidth="1"/>
    <col min="4" max="5" width="16.125" style="12" customWidth="1"/>
    <col min="6" max="6" width="23.25390625" style="12" customWidth="1"/>
    <col min="7" max="7" width="12.625" style="12" customWidth="1"/>
    <col min="8" max="8" width="12.625" style="37" customWidth="1"/>
    <col min="9" max="9" width="8.00390625" style="37" customWidth="1"/>
    <col min="10" max="10" width="6.50390625" style="12" bestFit="1" customWidth="1"/>
    <col min="11" max="11" width="6.50390625" style="12" customWidth="1"/>
    <col min="12" max="12" width="13.75390625" style="12" customWidth="1"/>
    <col min="13" max="16384" width="9.00390625" style="12" customWidth="1"/>
  </cols>
  <sheetData>
    <row r="1" ht="12.75">
      <c r="A1" s="11" t="s">
        <v>26</v>
      </c>
    </row>
    <row r="2" spans="1:12" ht="12.75">
      <c r="A2" s="121" t="s">
        <v>27</v>
      </c>
      <c r="B2" s="121"/>
      <c r="C2" s="121"/>
      <c r="D2" s="121"/>
      <c r="E2" s="121"/>
      <c r="F2" s="121"/>
      <c r="G2" s="121"/>
      <c r="H2" s="121"/>
      <c r="I2" s="121"/>
      <c r="J2" s="121"/>
      <c r="K2" s="121"/>
      <c r="L2" s="121"/>
    </row>
    <row r="4" spans="1:12" ht="21" customHeight="1">
      <c r="A4" s="11" t="str">
        <f>'横浜別記様式 2（競争入札（公共工事））'!A4</f>
        <v>（部局名：横浜税関）</v>
      </c>
      <c r="B4" s="59"/>
      <c r="C4" s="11"/>
      <c r="D4" s="11"/>
      <c r="E4" s="11"/>
      <c r="F4" s="128" t="str">
        <f>'横浜別記様式 2（競争入札（公共工事））'!F4:K4</f>
        <v>（審議対象期間　2021年7月1日～2021年9月30日）</v>
      </c>
      <c r="G4" s="128"/>
      <c r="H4" s="128"/>
      <c r="I4" s="128"/>
      <c r="J4" s="128"/>
      <c r="K4" s="128"/>
      <c r="L4" s="128"/>
    </row>
    <row r="5" spans="1:12" s="13" customFormat="1" ht="47.25" customHeight="1">
      <c r="A5" s="56" t="s">
        <v>25</v>
      </c>
      <c r="B5" s="56" t="s">
        <v>1</v>
      </c>
      <c r="C5" s="56" t="s">
        <v>4</v>
      </c>
      <c r="D5" s="56" t="s">
        <v>6</v>
      </c>
      <c r="E5" s="56" t="s">
        <v>62</v>
      </c>
      <c r="F5" s="56" t="s">
        <v>30</v>
      </c>
      <c r="G5" s="56" t="s">
        <v>7</v>
      </c>
      <c r="H5" s="56" t="s">
        <v>2</v>
      </c>
      <c r="I5" s="56" t="s">
        <v>8</v>
      </c>
      <c r="J5" s="56" t="s">
        <v>56</v>
      </c>
      <c r="K5" s="56" t="s">
        <v>31</v>
      </c>
      <c r="L5" s="56" t="s">
        <v>3</v>
      </c>
    </row>
    <row r="6" spans="1:12" s="31" customFormat="1" ht="141" customHeight="1">
      <c r="A6" s="47"/>
      <c r="B6" s="52"/>
      <c r="C6" s="48"/>
      <c r="D6" s="47"/>
      <c r="E6" s="47"/>
      <c r="F6" s="49"/>
      <c r="G6" s="50"/>
      <c r="H6" s="51"/>
      <c r="I6" s="55"/>
      <c r="J6" s="48"/>
      <c r="K6" s="48"/>
      <c r="L6" s="53"/>
    </row>
    <row r="7" spans="1:12" s="31" customFormat="1" ht="141" customHeight="1" hidden="1">
      <c r="A7" s="47"/>
      <c r="B7" s="46"/>
      <c r="C7" s="48"/>
      <c r="D7" s="47"/>
      <c r="E7" s="47"/>
      <c r="F7" s="49"/>
      <c r="G7" s="50"/>
      <c r="H7" s="51"/>
      <c r="I7" s="55"/>
      <c r="J7" s="48"/>
      <c r="K7" s="48"/>
      <c r="L7" s="54"/>
    </row>
    <row r="8" spans="4:10" ht="12.75">
      <c r="D8" s="43"/>
      <c r="E8" s="43"/>
      <c r="J8" s="44"/>
    </row>
    <row r="9" spans="1:12" ht="25.5" customHeight="1">
      <c r="A9" s="127" t="s">
        <v>12</v>
      </c>
      <c r="B9" s="127"/>
      <c r="C9" s="127"/>
      <c r="D9" s="127"/>
      <c r="E9" s="127"/>
      <c r="F9" s="127"/>
      <c r="G9" s="127"/>
      <c r="H9" s="127"/>
      <c r="I9" s="127"/>
      <c r="J9" s="127"/>
      <c r="K9" s="127"/>
      <c r="L9" s="129"/>
    </row>
    <row r="10" spans="1:12" ht="30" customHeight="1">
      <c r="A10" s="130" t="s">
        <v>57</v>
      </c>
      <c r="B10" s="131"/>
      <c r="C10" s="131"/>
      <c r="D10" s="131"/>
      <c r="E10" s="131"/>
      <c r="F10" s="131"/>
      <c r="G10" s="131"/>
      <c r="H10" s="131"/>
      <c r="I10" s="131"/>
      <c r="J10" s="131"/>
      <c r="K10" s="131"/>
      <c r="L10" s="16"/>
    </row>
    <row r="11" spans="1:13" ht="26.25" customHeight="1">
      <c r="A11" s="16" t="s">
        <v>58</v>
      </c>
      <c r="B11" s="17"/>
      <c r="C11" s="16"/>
      <c r="D11" s="16"/>
      <c r="E11" s="16"/>
      <c r="F11" s="16"/>
      <c r="G11" s="16"/>
      <c r="H11" s="17"/>
      <c r="I11" s="17"/>
      <c r="J11" s="16"/>
      <c r="K11" s="16"/>
      <c r="L11" s="39"/>
      <c r="M11" s="38"/>
    </row>
    <row r="12" spans="1:13" ht="26.25" customHeight="1">
      <c r="A12" s="16" t="s">
        <v>59</v>
      </c>
      <c r="B12" s="17"/>
      <c r="C12" s="16"/>
      <c r="D12" s="16"/>
      <c r="E12" s="16"/>
      <c r="F12" s="16"/>
      <c r="G12" s="16"/>
      <c r="H12" s="17"/>
      <c r="I12" s="17"/>
      <c r="J12" s="16"/>
      <c r="K12" s="16"/>
      <c r="L12" s="39"/>
      <c r="M12" s="38"/>
    </row>
    <row r="14" spans="4:5" ht="12.75">
      <c r="D14" s="16"/>
      <c r="E14" s="16"/>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G6" sqref="G6"/>
    </sheetView>
  </sheetViews>
  <sheetFormatPr defaultColWidth="9.00390625" defaultRowHeight="13.5"/>
  <cols>
    <col min="1" max="1" width="28.375" style="33" customWidth="1"/>
    <col min="2" max="2" width="22.625" style="74" bestFit="1" customWidth="1"/>
    <col min="3" max="3" width="12.375" style="34" bestFit="1" customWidth="1"/>
    <col min="4" max="4" width="15.375" style="33" bestFit="1" customWidth="1"/>
    <col min="5" max="5" width="12.00390625" style="33" bestFit="1" customWidth="1"/>
    <col min="6" max="6" width="19.125" style="33" bestFit="1" customWidth="1"/>
    <col min="7" max="7" width="12.00390625" style="74" bestFit="1" customWidth="1"/>
    <col min="8" max="8" width="12.00390625" style="33" bestFit="1" customWidth="1"/>
    <col min="9" max="9" width="10.375" style="33" bestFit="1" customWidth="1"/>
    <col min="10" max="10" width="8.75390625" style="45" bestFit="1" customWidth="1"/>
    <col min="11" max="11" width="11.875" style="33" bestFit="1" customWidth="1"/>
    <col min="12" max="12" width="9.625" style="22" bestFit="1" customWidth="1"/>
    <col min="13" max="16384" width="9.00390625" style="12" customWidth="1"/>
  </cols>
  <sheetData>
    <row r="1" ht="12.75">
      <c r="A1" s="33" t="s">
        <v>13</v>
      </c>
    </row>
    <row r="2" spans="1:11" ht="12.75">
      <c r="A2" s="132" t="s">
        <v>10</v>
      </c>
      <c r="B2" s="132"/>
      <c r="C2" s="132"/>
      <c r="D2" s="132"/>
      <c r="E2" s="132"/>
      <c r="F2" s="132"/>
      <c r="G2" s="132"/>
      <c r="H2" s="132"/>
      <c r="I2" s="132"/>
      <c r="J2" s="132"/>
      <c r="K2" s="132"/>
    </row>
    <row r="4" spans="1:11" ht="21" customHeight="1">
      <c r="A4" s="60" t="str">
        <f>'横浜別記様式 3（随意契約（公共工事））'!A4</f>
        <v>（部局名：横浜税関）</v>
      </c>
      <c r="B4" s="61"/>
      <c r="C4" s="60"/>
      <c r="D4" s="60"/>
      <c r="E4" s="60"/>
      <c r="F4" s="135" t="str">
        <f>'横浜総括表（様式１）'!F3:I3</f>
        <v>（審議対象期間　2021年7月1日～2021年9月30日）</v>
      </c>
      <c r="G4" s="135"/>
      <c r="H4" s="135"/>
      <c r="I4" s="135"/>
      <c r="J4" s="135"/>
      <c r="K4" s="135"/>
    </row>
    <row r="5" spans="1:11" s="13" customFormat="1" ht="47.25" customHeight="1">
      <c r="A5" s="56" t="s">
        <v>5</v>
      </c>
      <c r="B5" s="56" t="s">
        <v>1</v>
      </c>
      <c r="C5" s="56" t="s">
        <v>4</v>
      </c>
      <c r="D5" s="56" t="s">
        <v>6</v>
      </c>
      <c r="E5" s="56" t="s">
        <v>62</v>
      </c>
      <c r="F5" s="56" t="s">
        <v>9</v>
      </c>
      <c r="G5" s="56" t="s">
        <v>7</v>
      </c>
      <c r="H5" s="56" t="s">
        <v>2</v>
      </c>
      <c r="I5" s="56" t="s">
        <v>8</v>
      </c>
      <c r="J5" s="56" t="s">
        <v>56</v>
      </c>
      <c r="K5" s="56" t="s">
        <v>3</v>
      </c>
    </row>
    <row r="6" spans="1:13" s="13" customFormat="1" ht="60" customHeight="1">
      <c r="A6" s="87" t="s">
        <v>64</v>
      </c>
      <c r="B6" s="87" t="s">
        <v>67</v>
      </c>
      <c r="C6" s="88">
        <v>44392</v>
      </c>
      <c r="D6" s="87" t="s">
        <v>70</v>
      </c>
      <c r="E6" s="89">
        <v>1080001000684</v>
      </c>
      <c r="F6" s="77" t="s">
        <v>73</v>
      </c>
      <c r="G6" s="90" t="s">
        <v>100</v>
      </c>
      <c r="H6" s="91">
        <v>2103787</v>
      </c>
      <c r="I6" s="142" t="s">
        <v>101</v>
      </c>
      <c r="J6" s="93">
        <v>6</v>
      </c>
      <c r="K6" s="82"/>
      <c r="M6" s="83"/>
    </row>
    <row r="7" spans="1:13" s="13" customFormat="1" ht="60" customHeight="1">
      <c r="A7" s="87" t="s">
        <v>65</v>
      </c>
      <c r="B7" s="87" t="s">
        <v>68</v>
      </c>
      <c r="C7" s="88">
        <v>44392</v>
      </c>
      <c r="D7" s="87" t="s">
        <v>71</v>
      </c>
      <c r="E7" s="89">
        <v>6013301022128</v>
      </c>
      <c r="F7" s="77" t="s">
        <v>73</v>
      </c>
      <c r="G7" s="90" t="s">
        <v>100</v>
      </c>
      <c r="H7" s="92" t="s">
        <v>74</v>
      </c>
      <c r="I7" s="142" t="s">
        <v>101</v>
      </c>
      <c r="J7" s="93">
        <v>3</v>
      </c>
      <c r="K7" s="82" t="s">
        <v>76</v>
      </c>
      <c r="M7" s="83"/>
    </row>
    <row r="8" spans="1:13" s="13" customFormat="1" ht="60" customHeight="1">
      <c r="A8" s="87" t="s">
        <v>66</v>
      </c>
      <c r="B8" s="87" t="s">
        <v>69</v>
      </c>
      <c r="C8" s="88">
        <v>44397</v>
      </c>
      <c r="D8" s="87" t="s">
        <v>72</v>
      </c>
      <c r="E8" s="89">
        <v>7020001013595</v>
      </c>
      <c r="F8" s="77" t="s">
        <v>73</v>
      </c>
      <c r="G8" s="90" t="s">
        <v>100</v>
      </c>
      <c r="H8" s="91" t="s">
        <v>75</v>
      </c>
      <c r="I8" s="142" t="s">
        <v>101</v>
      </c>
      <c r="J8" s="93">
        <v>1</v>
      </c>
      <c r="K8" s="82" t="s">
        <v>95</v>
      </c>
      <c r="M8" s="83"/>
    </row>
    <row r="9" spans="1:13" s="13" customFormat="1" ht="60" customHeight="1">
      <c r="A9" s="87" t="s">
        <v>77</v>
      </c>
      <c r="B9" s="87" t="s">
        <v>67</v>
      </c>
      <c r="C9" s="88">
        <v>44412</v>
      </c>
      <c r="D9" s="87" t="s">
        <v>79</v>
      </c>
      <c r="E9" s="89">
        <v>1010001110829</v>
      </c>
      <c r="F9" s="77" t="s">
        <v>73</v>
      </c>
      <c r="G9" s="90" t="s">
        <v>100</v>
      </c>
      <c r="H9" s="91">
        <v>94169637</v>
      </c>
      <c r="I9" s="142" t="s">
        <v>101</v>
      </c>
      <c r="J9" s="93">
        <v>1</v>
      </c>
      <c r="K9" s="82"/>
      <c r="M9" s="83"/>
    </row>
    <row r="10" spans="1:13" s="13" customFormat="1" ht="60" customHeight="1">
      <c r="A10" s="87" t="s">
        <v>78</v>
      </c>
      <c r="B10" s="87" t="s">
        <v>67</v>
      </c>
      <c r="C10" s="88">
        <v>44428</v>
      </c>
      <c r="D10" s="87" t="s">
        <v>80</v>
      </c>
      <c r="E10" s="89">
        <v>5240001001530</v>
      </c>
      <c r="F10" s="77" t="s">
        <v>73</v>
      </c>
      <c r="G10" s="90" t="s">
        <v>100</v>
      </c>
      <c r="H10" s="91">
        <v>86421500</v>
      </c>
      <c r="I10" s="142" t="s">
        <v>101</v>
      </c>
      <c r="J10" s="93">
        <v>2</v>
      </c>
      <c r="K10" s="82"/>
      <c r="M10" s="83"/>
    </row>
    <row r="11" spans="1:13" s="13" customFormat="1" ht="60" customHeight="1">
      <c r="A11" s="87" t="s">
        <v>81</v>
      </c>
      <c r="B11" s="87" t="s">
        <v>82</v>
      </c>
      <c r="C11" s="88">
        <v>44448</v>
      </c>
      <c r="D11" s="87" t="s">
        <v>86</v>
      </c>
      <c r="E11" s="89">
        <v>2020002098541</v>
      </c>
      <c r="F11" s="77" t="s">
        <v>73</v>
      </c>
      <c r="G11" s="90" t="s">
        <v>100</v>
      </c>
      <c r="H11" s="91">
        <v>1859000</v>
      </c>
      <c r="I11" s="142" t="s">
        <v>101</v>
      </c>
      <c r="J11" s="93">
        <v>2</v>
      </c>
      <c r="K11" s="82"/>
      <c r="M11" s="83"/>
    </row>
    <row r="12" spans="1:13" s="13" customFormat="1" ht="60" customHeight="1">
      <c r="A12" s="87" t="s">
        <v>83</v>
      </c>
      <c r="B12" s="87" t="s">
        <v>84</v>
      </c>
      <c r="C12" s="88">
        <v>44448</v>
      </c>
      <c r="D12" s="87" t="s">
        <v>86</v>
      </c>
      <c r="E12" s="89">
        <v>2020002098541</v>
      </c>
      <c r="F12" s="77" t="s">
        <v>73</v>
      </c>
      <c r="G12" s="90" t="s">
        <v>100</v>
      </c>
      <c r="H12" s="91">
        <v>2260500</v>
      </c>
      <c r="I12" s="142" t="s">
        <v>101</v>
      </c>
      <c r="J12" s="93">
        <v>3</v>
      </c>
      <c r="K12" s="84"/>
      <c r="M12" s="83"/>
    </row>
    <row r="13" spans="1:13" s="13" customFormat="1" ht="60" customHeight="1">
      <c r="A13" s="94" t="s">
        <v>85</v>
      </c>
      <c r="B13" s="87" t="s">
        <v>69</v>
      </c>
      <c r="C13" s="88">
        <v>44467</v>
      </c>
      <c r="D13" s="87" t="s">
        <v>87</v>
      </c>
      <c r="E13" s="89">
        <v>5010001061498</v>
      </c>
      <c r="F13" s="77" t="s">
        <v>73</v>
      </c>
      <c r="G13" s="90" t="s">
        <v>100</v>
      </c>
      <c r="H13" s="91">
        <v>3407250</v>
      </c>
      <c r="I13" s="142" t="s">
        <v>101</v>
      </c>
      <c r="J13" s="93">
        <v>3</v>
      </c>
      <c r="K13" s="82"/>
      <c r="M13" s="83"/>
    </row>
    <row r="15" spans="1:11" ht="12.75">
      <c r="A15" s="133" t="s">
        <v>12</v>
      </c>
      <c r="B15" s="133"/>
      <c r="C15" s="133"/>
      <c r="D15" s="133"/>
      <c r="E15" s="133"/>
      <c r="F15" s="133"/>
      <c r="G15" s="133"/>
      <c r="H15" s="133"/>
      <c r="I15" s="133"/>
      <c r="J15" s="134"/>
      <c r="K15" s="133"/>
    </row>
    <row r="16" spans="1:11" ht="12.75">
      <c r="A16" s="35" t="s">
        <v>11</v>
      </c>
      <c r="B16" s="75"/>
      <c r="D16" s="35"/>
      <c r="E16" s="35"/>
      <c r="F16" s="35"/>
      <c r="G16" s="75"/>
      <c r="H16" s="35"/>
      <c r="I16" s="35"/>
      <c r="K16" s="35"/>
    </row>
  </sheetData>
  <sheetProtection/>
  <autoFilter ref="A5:L13"/>
  <mergeCells count="3">
    <mergeCell ref="A2:K2"/>
    <mergeCell ref="A15:K15"/>
    <mergeCell ref="F4:K4"/>
  </mergeCells>
  <conditionalFormatting sqref="E6">
    <cfRule type="expression" priority="4" dxfId="2">
      <formula>AW6="×"</formula>
    </cfRule>
  </conditionalFormatting>
  <conditionalFormatting sqref="E8">
    <cfRule type="expression" priority="3" dxfId="2">
      <formula>AW8="×"</formula>
    </cfRule>
  </conditionalFormatting>
  <conditionalFormatting sqref="E9">
    <cfRule type="expression" priority="2" dxfId="2">
      <formula>AW9="×"</formula>
    </cfRule>
  </conditionalFormatting>
  <conditionalFormatting sqref="E11 E13">
    <cfRule type="expression" priority="1" dxfId="2">
      <formula>AW11="×"</formula>
    </cfRule>
  </conditionalFormatting>
  <dataValidations count="4">
    <dataValidation allowBlank="1" showInputMessage="1" showErrorMessage="1" imeMode="halfAlpha" sqref="J6:J13"/>
    <dataValidation type="list" allowBlank="1" showInputMessage="1" imeMode="halfAlpha" sqref="C6:C13 H6:H13">
      <formula1>"－"</formula1>
    </dataValidation>
    <dataValidation type="list" allowBlank="1" showInputMessage="1" imeMode="halfAlpha" sqref="E6 E8:E9 E11 E13">
      <formula1>" ,－"</formula1>
    </dataValidation>
    <dataValidation type="list" allowBlank="1" showInputMessage="1" imeMode="halfAlpha" sqref="G6:G13">
      <formula1>",他官署で調達手続きを実施のため,－"</formula1>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F7" sqref="F7"/>
    </sheetView>
  </sheetViews>
  <sheetFormatPr defaultColWidth="9.00390625" defaultRowHeight="13.5"/>
  <cols>
    <col min="1" max="1" width="25.25390625" style="12" customWidth="1"/>
    <col min="2" max="2" width="22.75390625" style="73" customWidth="1"/>
    <col min="3" max="3" width="13.75390625" style="12" customWidth="1"/>
    <col min="4" max="4" width="20.125" style="12" customWidth="1"/>
    <col min="5" max="5" width="12.00390625" style="12" customWidth="1"/>
    <col min="6" max="6" width="32.75390625" style="12" customWidth="1"/>
    <col min="7" max="7" width="12.625" style="73" customWidth="1"/>
    <col min="8" max="8" width="10.875" style="73" customWidth="1"/>
    <col min="9" max="9" width="8.375" style="40" customWidth="1"/>
    <col min="10" max="10" width="8.125" style="12" customWidth="1"/>
    <col min="11" max="11" width="8.00390625" style="12" customWidth="1"/>
    <col min="12" max="12" width="11.75390625" style="12" customWidth="1"/>
    <col min="13" max="13" width="9.00390625" style="73" customWidth="1"/>
    <col min="14" max="16384" width="9.00390625" style="12" customWidth="1"/>
  </cols>
  <sheetData>
    <row r="1" ht="12.75">
      <c r="A1" s="11" t="s">
        <v>28</v>
      </c>
    </row>
    <row r="2" spans="1:12" ht="12.75">
      <c r="A2" s="121" t="s">
        <v>29</v>
      </c>
      <c r="B2" s="121"/>
      <c r="C2" s="121"/>
      <c r="D2" s="121"/>
      <c r="E2" s="121"/>
      <c r="F2" s="121"/>
      <c r="G2" s="121"/>
      <c r="H2" s="121"/>
      <c r="I2" s="121"/>
      <c r="J2" s="121"/>
      <c r="K2" s="121"/>
      <c r="L2" s="121"/>
    </row>
    <row r="4" spans="1:13" ht="21" customHeight="1">
      <c r="A4" s="11" t="str">
        <f>'横浜別記様式 4（競争入札（物品役務等））'!A4</f>
        <v>（部局名：横浜税関）</v>
      </c>
      <c r="B4" s="59"/>
      <c r="C4" s="11"/>
      <c r="D4" s="11"/>
      <c r="E4" s="11"/>
      <c r="F4" s="128" t="str">
        <f>'横浜別記様式 4（競争入札（物品役務等））'!F4:K4</f>
        <v>（審議対象期間　2021年7月1日～2021年9月30日）</v>
      </c>
      <c r="G4" s="128"/>
      <c r="H4" s="128"/>
      <c r="I4" s="128"/>
      <c r="J4" s="128"/>
      <c r="K4" s="128"/>
      <c r="L4" s="128"/>
      <c r="M4" s="22"/>
    </row>
    <row r="5" spans="1:12" s="13" customFormat="1" ht="47.25" customHeight="1">
      <c r="A5" s="56" t="s">
        <v>5</v>
      </c>
      <c r="B5" s="56" t="s">
        <v>1</v>
      </c>
      <c r="C5" s="56" t="s">
        <v>4</v>
      </c>
      <c r="D5" s="56" t="s">
        <v>6</v>
      </c>
      <c r="E5" s="56" t="s">
        <v>62</v>
      </c>
      <c r="F5" s="56" t="s">
        <v>30</v>
      </c>
      <c r="G5" s="56" t="s">
        <v>7</v>
      </c>
      <c r="H5" s="56" t="s">
        <v>2</v>
      </c>
      <c r="I5" s="63" t="s">
        <v>8</v>
      </c>
      <c r="J5" s="56" t="s">
        <v>56</v>
      </c>
      <c r="K5" s="56" t="s">
        <v>31</v>
      </c>
      <c r="L5" s="56" t="s">
        <v>3</v>
      </c>
    </row>
    <row r="6" spans="1:13" s="31" customFormat="1" ht="70.5" customHeight="1">
      <c r="A6" s="87" t="s">
        <v>88</v>
      </c>
      <c r="B6" s="87" t="s">
        <v>67</v>
      </c>
      <c r="C6" s="88">
        <v>44440</v>
      </c>
      <c r="D6" s="87" t="s">
        <v>90</v>
      </c>
      <c r="E6" s="89">
        <v>4010701000913</v>
      </c>
      <c r="F6" s="94" t="s">
        <v>92</v>
      </c>
      <c r="G6" s="90" t="s">
        <v>100</v>
      </c>
      <c r="H6" s="91">
        <v>4620000</v>
      </c>
      <c r="I6" s="142" t="s">
        <v>101</v>
      </c>
      <c r="J6" s="93">
        <v>1</v>
      </c>
      <c r="K6" s="79" t="s">
        <v>93</v>
      </c>
      <c r="L6" s="80"/>
      <c r="M6" s="36"/>
    </row>
    <row r="7" spans="1:13" s="31" customFormat="1" ht="70.5" customHeight="1">
      <c r="A7" s="87" t="s">
        <v>89</v>
      </c>
      <c r="B7" s="87" t="s">
        <v>67</v>
      </c>
      <c r="C7" s="88">
        <v>44440</v>
      </c>
      <c r="D7" s="87" t="s">
        <v>91</v>
      </c>
      <c r="E7" s="89">
        <v>5700150015680</v>
      </c>
      <c r="F7" s="94" t="s">
        <v>92</v>
      </c>
      <c r="G7" s="90" t="s">
        <v>100</v>
      </c>
      <c r="H7" s="91">
        <v>1870000</v>
      </c>
      <c r="I7" s="142" t="s">
        <v>101</v>
      </c>
      <c r="J7" s="93">
        <v>1</v>
      </c>
      <c r="K7" s="79" t="s">
        <v>93</v>
      </c>
      <c r="L7" s="81"/>
      <c r="M7" s="36"/>
    </row>
    <row r="8" spans="2:13" s="33" customFormat="1" ht="12.75">
      <c r="B8" s="74"/>
      <c r="D8" s="43"/>
      <c r="E8" s="43"/>
      <c r="G8" s="74"/>
      <c r="H8" s="74"/>
      <c r="I8" s="41"/>
      <c r="J8" s="44"/>
      <c r="M8" s="74"/>
    </row>
    <row r="9" spans="1:13" s="33" customFormat="1" ht="25.5" customHeight="1">
      <c r="A9" s="133" t="s">
        <v>12</v>
      </c>
      <c r="B9" s="133"/>
      <c r="C9" s="133"/>
      <c r="D9" s="133"/>
      <c r="E9" s="133"/>
      <c r="F9" s="133"/>
      <c r="G9" s="133"/>
      <c r="H9" s="133"/>
      <c r="I9" s="133"/>
      <c r="J9" s="133"/>
      <c r="K9" s="133"/>
      <c r="L9" s="137"/>
      <c r="M9" s="74"/>
    </row>
    <row r="10" spans="1:13" s="33" customFormat="1" ht="31.5" customHeight="1">
      <c r="A10" s="138" t="s">
        <v>57</v>
      </c>
      <c r="B10" s="139"/>
      <c r="C10" s="139"/>
      <c r="D10" s="139"/>
      <c r="E10" s="139"/>
      <c r="F10" s="139"/>
      <c r="G10" s="139"/>
      <c r="H10" s="139"/>
      <c r="I10" s="139"/>
      <c r="J10" s="139"/>
      <c r="K10" s="139"/>
      <c r="L10" s="35"/>
      <c r="M10" s="74"/>
    </row>
    <row r="11" spans="1:13" s="33" customFormat="1" ht="26.25" customHeight="1">
      <c r="A11" s="136" t="s">
        <v>60</v>
      </c>
      <c r="B11" s="136"/>
      <c r="C11" s="136"/>
      <c r="D11" s="136"/>
      <c r="E11" s="136"/>
      <c r="F11" s="136"/>
      <c r="G11" s="136"/>
      <c r="H11" s="136"/>
      <c r="I11" s="136"/>
      <c r="J11" s="136"/>
      <c r="K11" s="136"/>
      <c r="L11" s="76"/>
      <c r="M11" s="74"/>
    </row>
    <row r="12" spans="1:13" s="33" customFormat="1" ht="26.25" customHeight="1">
      <c r="A12" s="35" t="s">
        <v>59</v>
      </c>
      <c r="B12" s="75"/>
      <c r="C12" s="35"/>
      <c r="D12" s="35"/>
      <c r="E12" s="35"/>
      <c r="F12" s="35"/>
      <c r="G12" s="75"/>
      <c r="H12" s="75"/>
      <c r="I12" s="42"/>
      <c r="J12" s="35"/>
      <c r="K12" s="35"/>
      <c r="L12" s="76"/>
      <c r="M12" s="74"/>
    </row>
    <row r="13" spans="2:13" s="33" customFormat="1" ht="12.75">
      <c r="B13" s="74"/>
      <c r="G13" s="74"/>
      <c r="H13" s="74"/>
      <c r="I13" s="41"/>
      <c r="J13" s="35"/>
      <c r="M13" s="74"/>
    </row>
    <row r="14" spans="2:13" s="33" customFormat="1" ht="12.75">
      <c r="B14" s="74"/>
      <c r="D14" s="35"/>
      <c r="E14" s="35"/>
      <c r="G14" s="74"/>
      <c r="H14" s="74"/>
      <c r="I14" s="41"/>
      <c r="M14" s="74"/>
    </row>
  </sheetData>
  <sheetProtection/>
  <autoFilter ref="A5:M7"/>
  <mergeCells count="5">
    <mergeCell ref="A11:K11"/>
    <mergeCell ref="A2:L2"/>
    <mergeCell ref="A9:L9"/>
    <mergeCell ref="A10:K10"/>
    <mergeCell ref="F4:L4"/>
  </mergeCells>
  <conditionalFormatting sqref="E6:E7">
    <cfRule type="expression" priority="1" dxfId="2">
      <formula>AV6="×"</formula>
    </cfRule>
  </conditionalFormatting>
  <dataValidations count="4">
    <dataValidation type="list" allowBlank="1" showInputMessage="1" imeMode="halfAlpha" sqref="C6:C7 H6:H7">
      <formula1>"－"</formula1>
    </dataValidation>
    <dataValidation type="list" allowBlank="1" showInputMessage="1" imeMode="halfAlpha" sqref="E6:E7">
      <formula1>" ,－"</formula1>
    </dataValidation>
    <dataValidation type="list" allowBlank="1" showInputMessage="1" imeMode="halfAlpha" sqref="G6:G7">
      <formula1>",他官署で調達手続きを実施のため,－"</formula1>
    </dataValidation>
    <dataValidation allowBlank="1" showInputMessage="1" showErrorMessage="1" imeMode="halfAlpha" sqref="J6:J7"/>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53"/>
  <sheetViews>
    <sheetView view="pageBreakPreview" zoomScaleNormal="90" zoomScaleSheetLayoutView="100" workbookViewId="0" topLeftCell="A1">
      <pane xSplit="1" ySplit="4" topLeftCell="C5" activePane="bottomRight" state="frozen"/>
      <selection pane="topLeft" activeCell="A1" sqref="A1"/>
      <selection pane="topRight" activeCell="B1" sqref="B1"/>
      <selection pane="bottomLeft" activeCell="A5" sqref="A5"/>
      <selection pane="bottomRight" activeCell="D6" sqref="D6"/>
    </sheetView>
  </sheetViews>
  <sheetFormatPr defaultColWidth="9.00390625" defaultRowHeight="13.5"/>
  <cols>
    <col min="1" max="1" width="30.875" style="73" customWidth="1"/>
    <col min="2" max="2" width="14.25390625" style="12" customWidth="1"/>
    <col min="3" max="3" width="21.125" style="12" customWidth="1"/>
    <col min="4" max="4" width="15.125" style="12" customWidth="1"/>
    <col min="5" max="5" width="15.25390625" style="12" customWidth="1"/>
    <col min="6" max="6" width="17.625" style="73" customWidth="1"/>
    <col min="7" max="7" width="17.625" style="18" customWidth="1"/>
    <col min="8" max="8" width="9.00390625" style="73" customWidth="1"/>
    <col min="9" max="9" width="6.25390625" style="19" customWidth="1"/>
    <col min="10" max="10" width="54.875" style="20" customWidth="1"/>
    <col min="11" max="11" width="11.125" style="73" customWidth="1"/>
    <col min="12" max="16384" width="9.00390625" style="12" customWidth="1"/>
  </cols>
  <sheetData>
    <row r="1" ht="27" customHeight="1">
      <c r="A1" s="12" t="s">
        <v>14</v>
      </c>
    </row>
    <row r="2" spans="1:10" ht="21" customHeight="1">
      <c r="A2" s="140" t="s">
        <v>15</v>
      </c>
      <c r="B2" s="140"/>
      <c r="C2" s="140"/>
      <c r="D2" s="140"/>
      <c r="E2" s="140"/>
      <c r="F2" s="140"/>
      <c r="G2" s="140"/>
      <c r="H2" s="140"/>
      <c r="I2" s="140"/>
      <c r="J2" s="140"/>
    </row>
    <row r="3" spans="1:10" s="21" customFormat="1" ht="21" customHeight="1">
      <c r="A3" s="141" t="s">
        <v>51</v>
      </c>
      <c r="B3" s="141"/>
      <c r="C3" s="62"/>
      <c r="D3" s="62"/>
      <c r="E3" s="62"/>
      <c r="F3" s="128" t="str">
        <f>'横浜別記様式 5（随意契約（物品役務等））'!F4:L4</f>
        <v>（審議対象期間　2021年7月1日～2021年9月30日）</v>
      </c>
      <c r="G3" s="128"/>
      <c r="H3" s="128"/>
      <c r="I3" s="128"/>
      <c r="J3" s="128"/>
    </row>
    <row r="4" spans="1:10" s="13" customFormat="1" ht="69" customHeight="1">
      <c r="A4" s="56" t="s">
        <v>16</v>
      </c>
      <c r="B4" s="56" t="s">
        <v>4</v>
      </c>
      <c r="C4" s="56" t="s">
        <v>17</v>
      </c>
      <c r="D4" s="56" t="s">
        <v>62</v>
      </c>
      <c r="E4" s="56" t="s">
        <v>18</v>
      </c>
      <c r="F4" s="56" t="s">
        <v>19</v>
      </c>
      <c r="G4" s="57" t="s">
        <v>20</v>
      </c>
      <c r="H4" s="56" t="s">
        <v>21</v>
      </c>
      <c r="I4" s="58" t="s">
        <v>22</v>
      </c>
      <c r="J4" s="58" t="s">
        <v>0</v>
      </c>
    </row>
    <row r="5" spans="1:10" s="13" customFormat="1" ht="70.5" customHeight="1">
      <c r="A5" s="87" t="s">
        <v>66</v>
      </c>
      <c r="B5" s="88">
        <v>44397</v>
      </c>
      <c r="C5" s="87" t="s">
        <v>72</v>
      </c>
      <c r="D5" s="89">
        <v>7020001013595</v>
      </c>
      <c r="E5" s="77" t="s">
        <v>73</v>
      </c>
      <c r="F5" s="90" t="s">
        <v>100</v>
      </c>
      <c r="G5" s="91" t="s">
        <v>75</v>
      </c>
      <c r="H5" s="142" t="s">
        <v>101</v>
      </c>
      <c r="I5" s="78">
        <v>1</v>
      </c>
      <c r="J5" s="143" t="s">
        <v>96</v>
      </c>
    </row>
    <row r="6" spans="1:10" s="13" customFormat="1" ht="70.5" customHeight="1">
      <c r="A6" s="87" t="s">
        <v>77</v>
      </c>
      <c r="B6" s="88">
        <v>44412</v>
      </c>
      <c r="C6" s="87" t="s">
        <v>79</v>
      </c>
      <c r="D6" s="89">
        <v>1010001110829</v>
      </c>
      <c r="E6" s="77" t="s">
        <v>73</v>
      </c>
      <c r="F6" s="90" t="s">
        <v>100</v>
      </c>
      <c r="G6" s="91">
        <v>94169637</v>
      </c>
      <c r="H6" s="142" t="s">
        <v>101</v>
      </c>
      <c r="I6" s="78">
        <v>1</v>
      </c>
      <c r="J6" s="143" t="s">
        <v>98</v>
      </c>
    </row>
    <row r="7" spans="1:11" s="86" customFormat="1" ht="70.5" customHeight="1">
      <c r="A7" s="87" t="s">
        <v>88</v>
      </c>
      <c r="B7" s="88">
        <v>44440</v>
      </c>
      <c r="C7" s="87" t="s">
        <v>90</v>
      </c>
      <c r="D7" s="89">
        <v>4010701000913</v>
      </c>
      <c r="E7" s="85" t="s">
        <v>94</v>
      </c>
      <c r="F7" s="90" t="s">
        <v>100</v>
      </c>
      <c r="G7" s="91">
        <v>4620000</v>
      </c>
      <c r="H7" s="142" t="s">
        <v>101</v>
      </c>
      <c r="I7" s="93">
        <v>1</v>
      </c>
      <c r="J7" s="144" t="s">
        <v>97</v>
      </c>
      <c r="K7" s="13"/>
    </row>
    <row r="8" spans="1:11" s="86" customFormat="1" ht="70.5" customHeight="1">
      <c r="A8" s="87" t="s">
        <v>89</v>
      </c>
      <c r="B8" s="88">
        <v>44440</v>
      </c>
      <c r="C8" s="87" t="s">
        <v>91</v>
      </c>
      <c r="D8" s="89">
        <v>5700150015680</v>
      </c>
      <c r="E8" s="85" t="s">
        <v>94</v>
      </c>
      <c r="F8" s="90" t="s">
        <v>100</v>
      </c>
      <c r="G8" s="91">
        <v>1870000</v>
      </c>
      <c r="H8" s="142" t="s">
        <v>101</v>
      </c>
      <c r="I8" s="93">
        <v>1</v>
      </c>
      <c r="J8" s="144" t="s">
        <v>99</v>
      </c>
      <c r="K8" s="13"/>
    </row>
    <row r="9" spans="9:10" ht="12.75">
      <c r="I9" s="23"/>
      <c r="J9" s="24"/>
    </row>
    <row r="10" spans="9:10" ht="12.75">
      <c r="I10" s="23"/>
      <c r="J10" s="24"/>
    </row>
    <row r="11" spans="9:10" ht="12.75">
      <c r="I11" s="23"/>
      <c r="J11" s="24"/>
    </row>
    <row r="12" spans="9:10" ht="12.75">
      <c r="I12" s="23"/>
      <c r="J12" s="24"/>
    </row>
    <row r="13" spans="9:10" ht="12.75">
      <c r="I13" s="23"/>
      <c r="J13" s="24"/>
    </row>
    <row r="14" spans="9:10" ht="12.75">
      <c r="I14" s="23"/>
      <c r="J14" s="24"/>
    </row>
    <row r="15" spans="9:10" ht="12.75">
      <c r="I15" s="23"/>
      <c r="J15" s="24"/>
    </row>
    <row r="16" spans="9:10" ht="12.75">
      <c r="I16" s="23"/>
      <c r="J16" s="24"/>
    </row>
    <row r="17" spans="9:10" ht="12.75">
      <c r="I17" s="23"/>
      <c r="J17" s="24"/>
    </row>
    <row r="18" spans="9:10" ht="12.75">
      <c r="I18" s="23"/>
      <c r="J18" s="24"/>
    </row>
    <row r="19" spans="9:10" ht="12.75">
      <c r="I19" s="23"/>
      <c r="J19" s="24"/>
    </row>
    <row r="20" spans="9:10" ht="12.75">
      <c r="I20" s="23"/>
      <c r="J20" s="24"/>
    </row>
    <row r="21" spans="9:10" ht="12.75">
      <c r="I21" s="23"/>
      <c r="J21" s="24"/>
    </row>
    <row r="22" spans="9:10" ht="12.75">
      <c r="I22" s="23"/>
      <c r="J22" s="24"/>
    </row>
    <row r="23" spans="9:10" ht="12.75">
      <c r="I23" s="23"/>
      <c r="J23" s="24"/>
    </row>
    <row r="24" spans="9:10" ht="12.75">
      <c r="I24" s="23"/>
      <c r="J24" s="24"/>
    </row>
    <row r="25" spans="9:10" ht="12.75">
      <c r="I25" s="23"/>
      <c r="J25" s="24"/>
    </row>
    <row r="26" spans="9:10" ht="12.75">
      <c r="I26" s="23"/>
      <c r="J26" s="24"/>
    </row>
    <row r="27" spans="9:10" ht="12.75">
      <c r="I27" s="23"/>
      <c r="J27" s="24"/>
    </row>
    <row r="28" spans="9:10" ht="12.75">
      <c r="I28" s="23"/>
      <c r="J28" s="24"/>
    </row>
    <row r="29" spans="9:10" ht="12.75">
      <c r="I29" s="23"/>
      <c r="J29" s="24"/>
    </row>
    <row r="30" spans="9:10" ht="12.75">
      <c r="I30" s="23"/>
      <c r="J30" s="24"/>
    </row>
    <row r="31" spans="9:10" ht="12.75">
      <c r="I31" s="23"/>
      <c r="J31" s="24"/>
    </row>
    <row r="32" spans="9:10" ht="12.75">
      <c r="I32" s="23"/>
      <c r="J32" s="24"/>
    </row>
    <row r="33" spans="9:10" ht="12.75">
      <c r="I33" s="23"/>
      <c r="J33" s="24"/>
    </row>
    <row r="34" spans="9:10" ht="12.75">
      <c r="I34" s="23"/>
      <c r="J34" s="24"/>
    </row>
    <row r="35" spans="9:10" ht="12.75">
      <c r="I35" s="23"/>
      <c r="J35" s="24"/>
    </row>
    <row r="36" spans="9:10" ht="12.75">
      <c r="I36" s="23"/>
      <c r="J36" s="24"/>
    </row>
    <row r="37" spans="9:10" ht="12.75">
      <c r="I37" s="23"/>
      <c r="J37" s="24"/>
    </row>
    <row r="38" spans="9:10" ht="12.75">
      <c r="I38" s="23"/>
      <c r="J38" s="24"/>
    </row>
    <row r="39" spans="9:10" ht="12.75">
      <c r="I39" s="23"/>
      <c r="J39" s="24"/>
    </row>
    <row r="40" spans="9:10" ht="12.75">
      <c r="I40" s="23"/>
      <c r="J40" s="24"/>
    </row>
    <row r="41" spans="9:10" ht="12.75">
      <c r="I41" s="23"/>
      <c r="J41" s="24"/>
    </row>
    <row r="42" spans="9:10" ht="12.75">
      <c r="I42" s="23"/>
      <c r="J42" s="24"/>
    </row>
    <row r="43" spans="9:10" ht="12.75">
      <c r="I43" s="23"/>
      <c r="J43" s="24"/>
    </row>
    <row r="44" spans="9:10" ht="12.75">
      <c r="I44" s="23"/>
      <c r="J44" s="24"/>
    </row>
    <row r="45" spans="9:10" ht="12.75">
      <c r="I45" s="23"/>
      <c r="J45" s="24"/>
    </row>
    <row r="46" spans="9:10" ht="12.75">
      <c r="I46" s="23"/>
      <c r="J46" s="24"/>
    </row>
    <row r="47" spans="9:10" ht="12.75">
      <c r="I47" s="23"/>
      <c r="J47" s="24"/>
    </row>
    <row r="48" spans="9:10" ht="12.75">
      <c r="I48" s="23"/>
      <c r="J48" s="24"/>
    </row>
    <row r="49" spans="9:10" ht="12.75">
      <c r="I49" s="23"/>
      <c r="J49" s="24"/>
    </row>
    <row r="50" spans="9:10" ht="12.75">
      <c r="I50" s="23"/>
      <c r="J50" s="24"/>
    </row>
    <row r="51" spans="9:10" ht="12.75">
      <c r="I51" s="23"/>
      <c r="J51" s="24"/>
    </row>
    <row r="52" spans="9:10" ht="12.75">
      <c r="I52" s="23"/>
      <c r="J52" s="24"/>
    </row>
    <row r="53" spans="9:10" ht="12.75">
      <c r="I53" s="23"/>
      <c r="J53" s="24"/>
    </row>
  </sheetData>
  <sheetProtection/>
  <autoFilter ref="A4:K8">
    <sortState ref="A5:K53">
      <sortCondition sortBy="value" ref="B5:B53"/>
    </sortState>
  </autoFilter>
  <mergeCells count="3">
    <mergeCell ref="A2:J2"/>
    <mergeCell ref="A3:B3"/>
    <mergeCell ref="F3:J3"/>
  </mergeCells>
  <conditionalFormatting sqref="D5">
    <cfRule type="expression" priority="3" dxfId="2">
      <formula>AV5="×"</formula>
    </cfRule>
  </conditionalFormatting>
  <conditionalFormatting sqref="D6">
    <cfRule type="expression" priority="2" dxfId="2">
      <formula>AV6="×"</formula>
    </cfRule>
  </conditionalFormatting>
  <conditionalFormatting sqref="D7:D8">
    <cfRule type="expression" priority="1" dxfId="2">
      <formula>AV7="×"</formula>
    </cfRule>
  </conditionalFormatting>
  <dataValidations count="4">
    <dataValidation allowBlank="1" showInputMessage="1" showErrorMessage="1" imeMode="halfAlpha" sqref="I7:I8"/>
    <dataValidation type="list" allowBlank="1" showInputMessage="1" imeMode="halfAlpha" sqref="B5:B8 G5:G8">
      <formula1>"－"</formula1>
    </dataValidation>
    <dataValidation type="list" allowBlank="1" showInputMessage="1" imeMode="halfAlpha" sqref="D5:D8">
      <formula1>" ,－"</formula1>
    </dataValidation>
    <dataValidation type="list" allowBlank="1" showInputMessage="1" imeMode="halfAlpha" sqref="F5:F8">
      <formula1>",他官署で調達手続きを実施のため,－"</formula1>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C18" sqref="C18"/>
    </sheetView>
  </sheetViews>
  <sheetFormatPr defaultColWidth="9.00390625" defaultRowHeight="13.5"/>
  <cols>
    <col min="1" max="1" width="7.625" style="99" customWidth="1"/>
    <col min="2" max="2" width="36.125" style="99" bestFit="1" customWidth="1"/>
    <col min="3" max="3" width="26.625" style="99" customWidth="1"/>
    <col min="4" max="4" width="1.875" style="99" customWidth="1"/>
    <col min="5" max="5" width="3.50390625" style="99" customWidth="1"/>
    <col min="6" max="6" width="26.625" style="99" customWidth="1"/>
    <col min="7" max="7" width="1.875" style="99" customWidth="1"/>
    <col min="8" max="8" width="3.50390625" style="99" customWidth="1"/>
    <col min="9" max="9" width="25.875" style="99" customWidth="1"/>
    <col min="10" max="16384" width="9.00390625" style="99" customWidth="1"/>
  </cols>
  <sheetData>
    <row r="1" spans="1:2" ht="24" customHeight="1">
      <c r="A1" s="120" t="s">
        <v>32</v>
      </c>
      <c r="B1" s="120"/>
    </row>
    <row r="2" spans="1:9" ht="24" customHeight="1">
      <c r="A2" s="121" t="s">
        <v>47</v>
      </c>
      <c r="B2" s="121"/>
      <c r="C2" s="121"/>
      <c r="D2" s="121"/>
      <c r="E2" s="121"/>
      <c r="F2" s="121"/>
      <c r="G2" s="121"/>
      <c r="H2" s="121"/>
      <c r="I2" s="121"/>
    </row>
    <row r="3" spans="1:9" ht="24" customHeight="1" thickBot="1">
      <c r="A3" s="122" t="s">
        <v>33</v>
      </c>
      <c r="B3" s="122"/>
      <c r="F3" s="123" t="s">
        <v>240</v>
      </c>
      <c r="G3" s="123"/>
      <c r="H3" s="123"/>
      <c r="I3" s="123"/>
    </row>
    <row r="4" spans="1:9" ht="28.5" customHeight="1" thickBot="1">
      <c r="A4" s="124" t="s">
        <v>48</v>
      </c>
      <c r="B4" s="125"/>
      <c r="C4" s="124" t="s">
        <v>49</v>
      </c>
      <c r="D4" s="126"/>
      <c r="E4" s="125"/>
      <c r="F4" s="124" t="s">
        <v>34</v>
      </c>
      <c r="G4" s="126"/>
      <c r="H4" s="125"/>
      <c r="I4" s="97" t="s">
        <v>35</v>
      </c>
    </row>
    <row r="5" spans="1:9" ht="24" customHeight="1">
      <c r="A5" s="116" t="s">
        <v>36</v>
      </c>
      <c r="B5" s="117"/>
      <c r="C5" s="29">
        <f>C7+C8+C9+C10</f>
        <v>77</v>
      </c>
      <c r="D5" s="2"/>
      <c r="E5" s="3" t="s">
        <v>50</v>
      </c>
      <c r="F5" s="29">
        <f>F7+F8+F9+F10</f>
        <v>13</v>
      </c>
      <c r="G5" s="2"/>
      <c r="H5" s="3" t="s">
        <v>50</v>
      </c>
      <c r="I5" s="114"/>
    </row>
    <row r="6" spans="1:9" ht="24" customHeight="1">
      <c r="A6" s="118" t="s">
        <v>37</v>
      </c>
      <c r="B6" s="119"/>
      <c r="C6" s="4"/>
      <c r="D6" s="2"/>
      <c r="E6" s="3"/>
      <c r="F6" s="4"/>
      <c r="G6" s="2"/>
      <c r="H6" s="3"/>
      <c r="I6" s="103"/>
    </row>
    <row r="7" spans="1:9" ht="24" customHeight="1">
      <c r="A7" s="118" t="s">
        <v>38</v>
      </c>
      <c r="B7" s="119"/>
      <c r="C7" s="29">
        <v>2</v>
      </c>
      <c r="D7" s="2"/>
      <c r="E7" s="3" t="s">
        <v>50</v>
      </c>
      <c r="F7" s="29">
        <v>1</v>
      </c>
      <c r="G7" s="2"/>
      <c r="H7" s="3" t="s">
        <v>50</v>
      </c>
      <c r="I7" s="103"/>
    </row>
    <row r="8" spans="1:9" ht="24" customHeight="1">
      <c r="A8" s="118" t="s">
        <v>39</v>
      </c>
      <c r="B8" s="119"/>
      <c r="C8" s="29">
        <v>1</v>
      </c>
      <c r="D8" s="2"/>
      <c r="E8" s="3" t="s">
        <v>50</v>
      </c>
      <c r="F8" s="29">
        <v>0</v>
      </c>
      <c r="G8" s="2"/>
      <c r="H8" s="3" t="s">
        <v>50</v>
      </c>
      <c r="I8" s="103"/>
    </row>
    <row r="9" spans="1:9" ht="24" customHeight="1">
      <c r="A9" s="118" t="s">
        <v>40</v>
      </c>
      <c r="B9" s="119"/>
      <c r="C9" s="29">
        <v>23</v>
      </c>
      <c r="D9" s="2"/>
      <c r="E9" s="3" t="s">
        <v>50</v>
      </c>
      <c r="F9" s="29">
        <v>7</v>
      </c>
      <c r="G9" s="2"/>
      <c r="H9" s="3" t="s">
        <v>50</v>
      </c>
      <c r="I9" s="103"/>
    </row>
    <row r="10" spans="1:9" ht="24" customHeight="1">
      <c r="A10" s="118" t="s">
        <v>41</v>
      </c>
      <c r="B10" s="119"/>
      <c r="C10" s="29">
        <v>51</v>
      </c>
      <c r="D10" s="2"/>
      <c r="E10" s="3" t="s">
        <v>50</v>
      </c>
      <c r="F10" s="29">
        <v>5</v>
      </c>
      <c r="G10" s="2"/>
      <c r="H10" s="3" t="s">
        <v>50</v>
      </c>
      <c r="I10" s="103"/>
    </row>
    <row r="11" spans="1:9" ht="24" customHeight="1" thickBot="1">
      <c r="A11" s="118"/>
      <c r="B11" s="119"/>
      <c r="C11" s="5"/>
      <c r="D11" s="6"/>
      <c r="E11" s="7"/>
      <c r="F11" s="5"/>
      <c r="G11" s="6"/>
      <c r="H11" s="7"/>
      <c r="I11" s="104"/>
    </row>
    <row r="12" spans="1:9" ht="24" customHeight="1">
      <c r="A12" s="103"/>
      <c r="B12" s="98" t="s">
        <v>42</v>
      </c>
      <c r="C12" s="29">
        <f>C14+C15+C16+C17</f>
        <v>13</v>
      </c>
      <c r="D12" s="2"/>
      <c r="E12" s="3" t="s">
        <v>50</v>
      </c>
      <c r="F12" s="105"/>
      <c r="G12" s="106"/>
      <c r="H12" s="107"/>
      <c r="I12" s="114"/>
    </row>
    <row r="13" spans="1:9" ht="24" customHeight="1">
      <c r="A13" s="103"/>
      <c r="B13" s="95" t="s">
        <v>37</v>
      </c>
      <c r="C13" s="4"/>
      <c r="D13" s="2"/>
      <c r="E13" s="3"/>
      <c r="F13" s="108"/>
      <c r="G13" s="109"/>
      <c r="H13" s="110"/>
      <c r="I13" s="103"/>
    </row>
    <row r="14" spans="1:9" ht="24" customHeight="1">
      <c r="A14" s="103"/>
      <c r="B14" s="95" t="s">
        <v>43</v>
      </c>
      <c r="C14" s="29">
        <v>8</v>
      </c>
      <c r="D14" s="2"/>
      <c r="E14" s="3" t="s">
        <v>50</v>
      </c>
      <c r="F14" s="108"/>
      <c r="G14" s="109"/>
      <c r="H14" s="110"/>
      <c r="I14" s="103"/>
    </row>
    <row r="15" spans="1:9" ht="24" customHeight="1">
      <c r="A15" s="103"/>
      <c r="B15" s="95" t="s">
        <v>44</v>
      </c>
      <c r="C15" s="29">
        <v>0</v>
      </c>
      <c r="D15" s="2"/>
      <c r="E15" s="3" t="s">
        <v>50</v>
      </c>
      <c r="F15" s="108"/>
      <c r="G15" s="109"/>
      <c r="H15" s="110"/>
      <c r="I15" s="103"/>
    </row>
    <row r="16" spans="1:9" ht="24" customHeight="1">
      <c r="A16" s="103"/>
      <c r="B16" s="95" t="s">
        <v>45</v>
      </c>
      <c r="C16" s="29">
        <v>4</v>
      </c>
      <c r="D16" s="2"/>
      <c r="E16" s="3" t="s">
        <v>50</v>
      </c>
      <c r="F16" s="108"/>
      <c r="G16" s="109"/>
      <c r="H16" s="110"/>
      <c r="I16" s="103"/>
    </row>
    <row r="17" spans="1:9" ht="24" customHeight="1">
      <c r="A17" s="103"/>
      <c r="B17" s="95" t="s">
        <v>54</v>
      </c>
      <c r="C17" s="29">
        <v>1</v>
      </c>
      <c r="D17" s="2"/>
      <c r="E17" s="3" t="s">
        <v>50</v>
      </c>
      <c r="F17" s="108"/>
      <c r="G17" s="109"/>
      <c r="H17" s="110"/>
      <c r="I17" s="103"/>
    </row>
    <row r="18" spans="1:9" ht="24" customHeight="1">
      <c r="A18" s="103"/>
      <c r="B18" s="8"/>
      <c r="C18" s="9"/>
      <c r="D18" s="2"/>
      <c r="E18" s="3"/>
      <c r="F18" s="108"/>
      <c r="G18" s="109"/>
      <c r="H18" s="110"/>
      <c r="I18" s="103"/>
    </row>
    <row r="19" spans="1:9" ht="24" customHeight="1">
      <c r="A19" s="103"/>
      <c r="B19" s="8"/>
      <c r="C19" s="9"/>
      <c r="D19" s="2"/>
      <c r="E19" s="3"/>
      <c r="F19" s="108"/>
      <c r="G19" s="109"/>
      <c r="H19" s="110"/>
      <c r="I19" s="103"/>
    </row>
    <row r="20" spans="1:9" ht="24" customHeight="1">
      <c r="A20" s="103"/>
      <c r="B20" s="8"/>
      <c r="C20" s="9"/>
      <c r="D20" s="2"/>
      <c r="E20" s="3"/>
      <c r="F20" s="108"/>
      <c r="G20" s="109"/>
      <c r="H20" s="110"/>
      <c r="I20" s="103"/>
    </row>
    <row r="21" spans="1:9" ht="24" customHeight="1" thickBot="1">
      <c r="A21" s="104"/>
      <c r="B21" s="10"/>
      <c r="C21" s="5"/>
      <c r="D21" s="6"/>
      <c r="E21" s="7"/>
      <c r="F21" s="111"/>
      <c r="G21" s="112"/>
      <c r="H21" s="113"/>
      <c r="I21" s="104"/>
    </row>
    <row r="22" spans="1:9" ht="24" customHeight="1">
      <c r="A22" s="115" t="s">
        <v>55</v>
      </c>
      <c r="B22" s="115"/>
      <c r="C22" s="115"/>
      <c r="D22" s="115"/>
      <c r="E22" s="115"/>
      <c r="F22" s="115"/>
      <c r="G22" s="115"/>
      <c r="H22" s="115"/>
      <c r="I22" s="115"/>
    </row>
    <row r="23" ht="12.75">
      <c r="A23" s="30"/>
    </row>
    <row r="24" ht="12.75">
      <c r="A24" s="30"/>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L13"/>
  <sheetViews>
    <sheetView view="pageBreakPreview" zoomScale="85" zoomScaleSheetLayoutView="85" workbookViewId="0" topLeftCell="A1">
      <selection activeCell="J8" sqref="J8"/>
    </sheetView>
  </sheetViews>
  <sheetFormatPr defaultColWidth="9.00390625" defaultRowHeight="13.5"/>
  <cols>
    <col min="1" max="1" width="39.125" style="12" customWidth="1"/>
    <col min="2" max="2" width="27.125" style="96" customWidth="1"/>
    <col min="3" max="3" width="19.125" style="12" customWidth="1"/>
    <col min="4" max="4" width="28.375" style="12" customWidth="1"/>
    <col min="5" max="5" width="18.625" style="12" customWidth="1"/>
    <col min="6" max="6" width="18.00390625" style="12" customWidth="1"/>
    <col min="7" max="7" width="16.625" style="96" customWidth="1"/>
    <col min="8" max="8" width="16.625" style="12" customWidth="1"/>
    <col min="9" max="9" width="10.875" style="12" customWidth="1"/>
    <col min="10" max="10" width="7.625" style="12" customWidth="1"/>
    <col min="11" max="11" width="22.625" style="12" customWidth="1"/>
    <col min="12" max="16384" width="9.00390625" style="12" customWidth="1"/>
  </cols>
  <sheetData>
    <row r="1" ht="12.75">
      <c r="A1" s="11" t="s">
        <v>23</v>
      </c>
    </row>
    <row r="2" spans="1:11" ht="12.75">
      <c r="A2" s="121" t="s">
        <v>24</v>
      </c>
      <c r="B2" s="121"/>
      <c r="C2" s="121"/>
      <c r="D2" s="121"/>
      <c r="E2" s="121"/>
      <c r="F2" s="121"/>
      <c r="G2" s="121"/>
      <c r="H2" s="121"/>
      <c r="I2" s="121"/>
      <c r="J2" s="121"/>
      <c r="K2" s="121"/>
    </row>
    <row r="4" spans="1:11" ht="21" customHeight="1">
      <c r="A4" s="16" t="s">
        <v>236</v>
      </c>
      <c r="F4" s="233" t="str">
        <f>'[10]東京総括表（様式１）'!F3:I3</f>
        <v>（審議対象期間　2021年7月1日～2021年9月30日）</v>
      </c>
      <c r="G4" s="233"/>
      <c r="H4" s="233"/>
      <c r="I4" s="233"/>
      <c r="J4" s="233"/>
      <c r="K4" s="233"/>
    </row>
    <row r="5" spans="1:11" s="13" customFormat="1" ht="47.25" customHeight="1">
      <c r="A5" s="219" t="s">
        <v>25</v>
      </c>
      <c r="B5" s="219" t="s">
        <v>1</v>
      </c>
      <c r="C5" s="219" t="s">
        <v>4</v>
      </c>
      <c r="D5" s="219" t="s">
        <v>6</v>
      </c>
      <c r="E5" s="219" t="s">
        <v>62</v>
      </c>
      <c r="F5" s="219" t="s">
        <v>9</v>
      </c>
      <c r="G5" s="219" t="s">
        <v>7</v>
      </c>
      <c r="H5" s="219" t="s">
        <v>2</v>
      </c>
      <c r="I5" s="219" t="s">
        <v>8</v>
      </c>
      <c r="J5" s="219" t="s">
        <v>56</v>
      </c>
      <c r="K5" s="219" t="s">
        <v>3</v>
      </c>
    </row>
    <row r="6" spans="1:12" s="13" customFormat="1" ht="139.5" customHeight="1">
      <c r="A6" s="211" t="s">
        <v>110</v>
      </c>
      <c r="B6" s="211" t="s">
        <v>237</v>
      </c>
      <c r="C6" s="168">
        <v>44389</v>
      </c>
      <c r="D6" s="211" t="s">
        <v>111</v>
      </c>
      <c r="E6" s="186">
        <v>9010001096367</v>
      </c>
      <c r="F6" s="153" t="s">
        <v>196</v>
      </c>
      <c r="G6" s="238">
        <v>20116434</v>
      </c>
      <c r="H6" s="238">
        <v>16810532</v>
      </c>
      <c r="I6" s="246">
        <v>0.992</v>
      </c>
      <c r="J6" s="153">
        <v>1</v>
      </c>
      <c r="K6" s="247"/>
      <c r="L6" s="248"/>
    </row>
    <row r="7" spans="1:12" s="13" customFormat="1" ht="139.5" customHeight="1">
      <c r="A7" s="167" t="s">
        <v>238</v>
      </c>
      <c r="B7" s="167" t="s">
        <v>138</v>
      </c>
      <c r="C7" s="189">
        <v>44469</v>
      </c>
      <c r="D7" s="167" t="s">
        <v>239</v>
      </c>
      <c r="E7" s="186">
        <v>3110001021758</v>
      </c>
      <c r="F7" s="153" t="s">
        <v>196</v>
      </c>
      <c r="G7" s="223">
        <v>14605021</v>
      </c>
      <c r="H7" s="223">
        <v>12815000</v>
      </c>
      <c r="I7" s="246">
        <v>0.877</v>
      </c>
      <c r="J7" s="188">
        <v>2</v>
      </c>
      <c r="K7" s="64"/>
      <c r="L7" s="248"/>
    </row>
    <row r="8" spans="1:12" s="13" customFormat="1" ht="139.5" customHeight="1">
      <c r="A8" s="211"/>
      <c r="B8" s="211"/>
      <c r="C8" s="168"/>
      <c r="D8" s="211"/>
      <c r="E8" s="186"/>
      <c r="F8" s="153"/>
      <c r="G8" s="238"/>
      <c r="H8" s="238"/>
      <c r="I8" s="246"/>
      <c r="J8" s="153"/>
      <c r="K8" s="153"/>
      <c r="L8" s="248"/>
    </row>
    <row r="9" spans="1:12" s="13" customFormat="1" ht="139.5" customHeight="1">
      <c r="A9" s="167"/>
      <c r="B9" s="167"/>
      <c r="C9" s="189"/>
      <c r="D9" s="167"/>
      <c r="E9" s="186"/>
      <c r="F9" s="153"/>
      <c r="G9" s="223"/>
      <c r="H9" s="223"/>
      <c r="I9" s="246"/>
      <c r="J9" s="188"/>
      <c r="K9" s="64"/>
      <c r="L9" s="248"/>
    </row>
    <row r="10" spans="1:12" s="13" customFormat="1" ht="139.5" customHeight="1">
      <c r="A10" s="167"/>
      <c r="B10" s="167"/>
      <c r="C10" s="249"/>
      <c r="D10" s="250"/>
      <c r="E10" s="186"/>
      <c r="F10" s="153"/>
      <c r="G10" s="223"/>
      <c r="H10" s="223"/>
      <c r="I10" s="246"/>
      <c r="J10" s="188"/>
      <c r="K10" s="64"/>
      <c r="L10" s="248"/>
    </row>
    <row r="11" ht="9.75" customHeight="1"/>
    <row r="12" spans="1:11" ht="12.75">
      <c r="A12" s="127" t="s">
        <v>12</v>
      </c>
      <c r="B12" s="127"/>
      <c r="C12" s="127"/>
      <c r="D12" s="127"/>
      <c r="E12" s="127"/>
      <c r="F12" s="127"/>
      <c r="G12" s="127"/>
      <c r="H12" s="127"/>
      <c r="I12" s="127"/>
      <c r="J12" s="127"/>
      <c r="K12" s="127"/>
    </row>
    <row r="13" spans="1:11" ht="12.75">
      <c r="A13" s="16" t="s">
        <v>11</v>
      </c>
      <c r="B13" s="17"/>
      <c r="C13" s="16"/>
      <c r="D13" s="16"/>
      <c r="E13" s="16"/>
      <c r="F13" s="16"/>
      <c r="G13" s="17"/>
      <c r="H13" s="16"/>
      <c r="I13" s="16"/>
      <c r="J13" s="16"/>
      <c r="K13" s="16"/>
    </row>
  </sheetData>
  <sheetProtection/>
  <mergeCells count="3">
    <mergeCell ref="A2:K2"/>
    <mergeCell ref="F4:K4"/>
    <mergeCell ref="A12:K12"/>
  </mergeCells>
  <conditionalFormatting sqref="B6 B8">
    <cfRule type="expression" priority="1"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15"/>
  <sheetViews>
    <sheetView view="pageBreakPreview" zoomScaleSheetLayoutView="100" zoomScalePageLayoutView="0" workbookViewId="0" topLeftCell="B1">
      <selection activeCell="L7" sqref="L7"/>
    </sheetView>
  </sheetViews>
  <sheetFormatPr defaultColWidth="9.00390625" defaultRowHeight="13.5"/>
  <cols>
    <col min="1" max="1" width="39.125" style="12" customWidth="1"/>
    <col min="2" max="2" width="27.125" style="96" customWidth="1"/>
    <col min="3" max="3" width="19.125" style="12" customWidth="1"/>
    <col min="4" max="4" width="26.25390625" style="12" customWidth="1"/>
    <col min="5" max="5" width="16.625" style="12" customWidth="1"/>
    <col min="6" max="6" width="30.625" style="12" customWidth="1"/>
    <col min="7" max="7" width="12.625" style="12" customWidth="1"/>
    <col min="8" max="8" width="12.625" style="96" customWidth="1"/>
    <col min="9" max="9" width="11.625" style="96" customWidth="1"/>
    <col min="10" max="10" width="6.50390625" style="12" bestFit="1" customWidth="1"/>
    <col min="11" max="11" width="6.50390625" style="12" customWidth="1"/>
    <col min="12" max="12" width="22.625" style="12" customWidth="1"/>
    <col min="13" max="16384" width="9.00390625" style="12" customWidth="1"/>
  </cols>
  <sheetData>
    <row r="1" ht="12.75">
      <c r="A1" s="11" t="s">
        <v>26</v>
      </c>
    </row>
    <row r="2" spans="1:12" ht="12.75">
      <c r="A2" s="121" t="s">
        <v>27</v>
      </c>
      <c r="B2" s="121"/>
      <c r="C2" s="121"/>
      <c r="D2" s="121"/>
      <c r="E2" s="121"/>
      <c r="F2" s="121"/>
      <c r="G2" s="121"/>
      <c r="H2" s="121"/>
      <c r="I2" s="121"/>
      <c r="J2" s="121"/>
      <c r="K2" s="121"/>
      <c r="L2" s="121"/>
    </row>
    <row r="4" spans="1:12" ht="21" customHeight="1">
      <c r="A4" s="16" t="str">
        <f>'[10]東京別記様式 2（競争入札（公共工事））'!A4</f>
        <v>（部局名：東京税関）</v>
      </c>
      <c r="F4" s="233" t="str">
        <f>'[10]東京別記様式 2（競争入札（公共工事））'!F4:K4</f>
        <v>（審議対象期間　2021年7月1日～2021年9月30日）</v>
      </c>
      <c r="G4" s="233"/>
      <c r="H4" s="233"/>
      <c r="I4" s="233"/>
      <c r="J4" s="233"/>
      <c r="K4" s="233"/>
      <c r="L4" s="233"/>
    </row>
    <row r="5" spans="1:12" s="13" customFormat="1" ht="47.25" customHeight="1">
      <c r="A5" s="219" t="s">
        <v>25</v>
      </c>
      <c r="B5" s="219" t="s">
        <v>1</v>
      </c>
      <c r="C5" s="219" t="s">
        <v>4</v>
      </c>
      <c r="D5" s="219" t="s">
        <v>6</v>
      </c>
      <c r="E5" s="219" t="s">
        <v>62</v>
      </c>
      <c r="F5" s="219" t="s">
        <v>30</v>
      </c>
      <c r="G5" s="219" t="s">
        <v>7</v>
      </c>
      <c r="H5" s="219" t="s">
        <v>2</v>
      </c>
      <c r="I5" s="219" t="s">
        <v>8</v>
      </c>
      <c r="J5" s="219" t="s">
        <v>56</v>
      </c>
      <c r="K5" s="219" t="s">
        <v>31</v>
      </c>
      <c r="L5" s="219" t="s">
        <v>3</v>
      </c>
    </row>
    <row r="6" spans="1:12" s="31" customFormat="1" ht="139.5" customHeight="1">
      <c r="A6" s="234" t="s">
        <v>232</v>
      </c>
      <c r="B6" s="234" t="s">
        <v>233</v>
      </c>
      <c r="C6" s="235">
        <v>44390</v>
      </c>
      <c r="D6" s="211" t="s">
        <v>234</v>
      </c>
      <c r="E6" s="236">
        <v>7010401022916</v>
      </c>
      <c r="F6" s="234" t="s">
        <v>235</v>
      </c>
      <c r="G6" s="237">
        <v>517000000</v>
      </c>
      <c r="H6" s="238">
        <v>15648337</v>
      </c>
      <c r="I6" s="239">
        <v>1</v>
      </c>
      <c r="J6" s="240" t="s">
        <v>101</v>
      </c>
      <c r="K6" s="240" t="s">
        <v>101</v>
      </c>
      <c r="L6" s="213"/>
    </row>
    <row r="7" spans="1:12" s="31" customFormat="1" ht="139.5" customHeight="1">
      <c r="A7" s="234"/>
      <c r="B7" s="234"/>
      <c r="C7" s="235"/>
      <c r="D7" s="211"/>
      <c r="E7" s="236"/>
      <c r="F7" s="234"/>
      <c r="G7" s="237"/>
      <c r="H7" s="238"/>
      <c r="I7" s="239"/>
      <c r="J7" s="240"/>
      <c r="K7" s="240"/>
      <c r="L7" s="211"/>
    </row>
    <row r="8" spans="1:12" s="31" customFormat="1" ht="139.5" customHeight="1">
      <c r="A8" s="241"/>
      <c r="B8" s="241"/>
      <c r="C8" s="242"/>
      <c r="D8" s="211"/>
      <c r="E8" s="243"/>
      <c r="F8" s="241"/>
      <c r="G8" s="244"/>
      <c r="H8" s="238"/>
      <c r="I8" s="245"/>
      <c r="J8" s="240"/>
      <c r="K8" s="240"/>
      <c r="L8" s="211"/>
    </row>
    <row r="9" spans="4:10" ht="12.75">
      <c r="D9" s="43"/>
      <c r="E9" s="43"/>
      <c r="J9" s="44"/>
    </row>
    <row r="10" spans="1:12" ht="25.5" customHeight="1">
      <c r="A10" s="127" t="s">
        <v>12</v>
      </c>
      <c r="B10" s="127"/>
      <c r="C10" s="127"/>
      <c r="D10" s="127"/>
      <c r="E10" s="127"/>
      <c r="F10" s="127"/>
      <c r="G10" s="127"/>
      <c r="H10" s="127"/>
      <c r="I10" s="127"/>
      <c r="J10" s="127"/>
      <c r="K10" s="127"/>
      <c r="L10" s="129"/>
    </row>
    <row r="11" spans="1:12" ht="30" customHeight="1">
      <c r="A11" s="130" t="s">
        <v>57</v>
      </c>
      <c r="B11" s="131"/>
      <c r="C11" s="131"/>
      <c r="D11" s="131"/>
      <c r="E11" s="131"/>
      <c r="F11" s="131"/>
      <c r="G11" s="131"/>
      <c r="H11" s="131"/>
      <c r="I11" s="131"/>
      <c r="J11" s="131"/>
      <c r="K11" s="131"/>
      <c r="L11" s="16"/>
    </row>
    <row r="12" spans="1:12" ht="26.25" customHeight="1">
      <c r="A12" s="16" t="s">
        <v>58</v>
      </c>
      <c r="B12" s="17"/>
      <c r="C12" s="16"/>
      <c r="D12" s="16"/>
      <c r="E12" s="16"/>
      <c r="F12" s="16"/>
      <c r="G12" s="16"/>
      <c r="H12" s="17"/>
      <c r="I12" s="17"/>
      <c r="J12" s="16"/>
      <c r="K12" s="16"/>
      <c r="L12" s="100"/>
    </row>
    <row r="13" spans="1:12" ht="26.25" customHeight="1">
      <c r="A13" s="16" t="s">
        <v>59</v>
      </c>
      <c r="B13" s="17"/>
      <c r="C13" s="16"/>
      <c r="D13" s="16"/>
      <c r="E13" s="16"/>
      <c r="F13" s="16"/>
      <c r="G13" s="16"/>
      <c r="H13" s="17"/>
      <c r="I13" s="17"/>
      <c r="J13" s="16"/>
      <c r="K13" s="16"/>
      <c r="L13" s="100"/>
    </row>
    <row r="15" spans="4:5" ht="12.75">
      <c r="D15" s="16"/>
      <c r="E15" s="16"/>
    </row>
  </sheetData>
  <sheetProtection/>
  <mergeCells count="4">
    <mergeCell ref="A2:L2"/>
    <mergeCell ref="F4:L4"/>
    <mergeCell ref="A10:L10"/>
    <mergeCell ref="A11:K11"/>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M36"/>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0" sqref="E10"/>
    </sheetView>
  </sheetViews>
  <sheetFormatPr defaultColWidth="9.00390625" defaultRowHeight="13.5"/>
  <cols>
    <col min="1" max="1" width="45.125" style="33" customWidth="1"/>
    <col min="2" max="2" width="27.125" style="101" customWidth="1"/>
    <col min="3" max="3" width="19.125" style="34" customWidth="1"/>
    <col min="4" max="4" width="25.625" style="33" customWidth="1"/>
    <col min="5" max="5" width="18.625" style="33" customWidth="1"/>
    <col min="6" max="6" width="16.625" style="33" customWidth="1"/>
    <col min="7" max="7" width="16.625" style="101" customWidth="1"/>
    <col min="8" max="8" width="16.625" style="33" customWidth="1"/>
    <col min="9" max="9" width="7.625" style="33" customWidth="1"/>
    <col min="10" max="10" width="7.625" style="45" customWidth="1"/>
    <col min="11" max="11" width="22.625" style="33" customWidth="1"/>
    <col min="12" max="12" width="18.50390625" style="12" customWidth="1"/>
    <col min="13" max="16384" width="9.00390625" style="12" customWidth="1"/>
  </cols>
  <sheetData>
    <row r="1" ht="12.75">
      <c r="A1" s="33" t="s">
        <v>13</v>
      </c>
    </row>
    <row r="2" spans="1:11" ht="12.75">
      <c r="A2" s="132" t="s">
        <v>10</v>
      </c>
      <c r="B2" s="132"/>
      <c r="C2" s="132"/>
      <c r="D2" s="132"/>
      <c r="E2" s="132"/>
      <c r="F2" s="132"/>
      <c r="G2" s="132"/>
      <c r="H2" s="132"/>
      <c r="I2" s="132"/>
      <c r="J2" s="132"/>
      <c r="K2" s="132"/>
    </row>
    <row r="4" spans="1:11" ht="21" customHeight="1">
      <c r="A4" s="35" t="str">
        <f>'[10]東京別記様式 3（随意契約（公共工事））'!A4</f>
        <v>（部局名：東京税関）</v>
      </c>
      <c r="F4" s="218" t="str">
        <f>'[10]東京別記様式 3（随意契約（公共工事））'!F4:L4</f>
        <v>（審議対象期間　2021年7月1日～2021年9月30日）</v>
      </c>
      <c r="G4" s="218"/>
      <c r="H4" s="218"/>
      <c r="I4" s="218"/>
      <c r="J4" s="218"/>
      <c r="K4" s="218"/>
    </row>
    <row r="5" spans="1:12" s="13" customFormat="1" ht="47.25" customHeight="1">
      <c r="A5" s="219" t="s">
        <v>5</v>
      </c>
      <c r="B5" s="219" t="s">
        <v>1</v>
      </c>
      <c r="C5" s="219" t="s">
        <v>4</v>
      </c>
      <c r="D5" s="219" t="s">
        <v>6</v>
      </c>
      <c r="E5" s="219" t="s">
        <v>62</v>
      </c>
      <c r="F5" s="219" t="s">
        <v>9</v>
      </c>
      <c r="G5" s="219" t="s">
        <v>7</v>
      </c>
      <c r="H5" s="219" t="s">
        <v>2</v>
      </c>
      <c r="I5" s="219" t="s">
        <v>8</v>
      </c>
      <c r="J5" s="219" t="s">
        <v>56</v>
      </c>
      <c r="K5" s="219" t="s">
        <v>3</v>
      </c>
      <c r="L5" s="148"/>
    </row>
    <row r="6" spans="1:13" s="13" customFormat="1" ht="139.5" customHeight="1">
      <c r="A6" s="213" t="s">
        <v>193</v>
      </c>
      <c r="B6" s="213" t="s">
        <v>194</v>
      </c>
      <c r="C6" s="189">
        <v>44384</v>
      </c>
      <c r="D6" s="220" t="s">
        <v>195</v>
      </c>
      <c r="E6" s="221">
        <v>2010001000814</v>
      </c>
      <c r="F6" s="222" t="s">
        <v>196</v>
      </c>
      <c r="G6" s="223">
        <v>4831420</v>
      </c>
      <c r="H6" s="224">
        <v>4348080</v>
      </c>
      <c r="I6" s="152">
        <v>0.899</v>
      </c>
      <c r="J6" s="153">
        <v>5</v>
      </c>
      <c r="K6" s="220"/>
      <c r="L6" s="225"/>
      <c r="M6" s="83"/>
    </row>
    <row r="7" spans="1:13" s="13" customFormat="1" ht="139.5" customHeight="1">
      <c r="A7" s="213" t="s">
        <v>108</v>
      </c>
      <c r="B7" s="213" t="s">
        <v>135</v>
      </c>
      <c r="C7" s="189">
        <v>44385</v>
      </c>
      <c r="D7" s="220" t="s">
        <v>105</v>
      </c>
      <c r="E7" s="221">
        <v>9010601021385</v>
      </c>
      <c r="F7" s="222" t="s">
        <v>196</v>
      </c>
      <c r="G7" s="223" t="s">
        <v>137</v>
      </c>
      <c r="H7" s="224">
        <v>98556700</v>
      </c>
      <c r="I7" s="226" t="s">
        <v>101</v>
      </c>
      <c r="J7" s="153">
        <v>1</v>
      </c>
      <c r="K7" s="220"/>
      <c r="L7" s="225"/>
      <c r="M7" s="83"/>
    </row>
    <row r="8" spans="1:13" s="13" customFormat="1" ht="139.5" customHeight="1">
      <c r="A8" s="213" t="s">
        <v>197</v>
      </c>
      <c r="B8" s="213" t="s">
        <v>138</v>
      </c>
      <c r="C8" s="189">
        <v>44389</v>
      </c>
      <c r="D8" s="220" t="s">
        <v>198</v>
      </c>
      <c r="E8" s="221">
        <v>6013301022128</v>
      </c>
      <c r="F8" s="222" t="s">
        <v>196</v>
      </c>
      <c r="G8" s="223" t="s">
        <v>100</v>
      </c>
      <c r="H8" s="224" t="s">
        <v>199</v>
      </c>
      <c r="I8" s="226" t="s">
        <v>101</v>
      </c>
      <c r="J8" s="153">
        <v>3</v>
      </c>
      <c r="K8" s="220" t="s">
        <v>200</v>
      </c>
      <c r="L8" s="225"/>
      <c r="M8" s="83"/>
    </row>
    <row r="9" spans="1:13" s="13" customFormat="1" ht="139.5" customHeight="1">
      <c r="A9" s="213" t="s">
        <v>201</v>
      </c>
      <c r="B9" s="213" t="s">
        <v>138</v>
      </c>
      <c r="C9" s="189">
        <v>44391</v>
      </c>
      <c r="D9" s="66" t="s">
        <v>202</v>
      </c>
      <c r="E9" s="229">
        <v>8011803002785</v>
      </c>
      <c r="F9" s="230" t="s">
        <v>196</v>
      </c>
      <c r="G9" s="223">
        <v>3010590</v>
      </c>
      <c r="H9" s="231">
        <v>884543</v>
      </c>
      <c r="I9" s="232">
        <v>0.293</v>
      </c>
      <c r="J9" s="188">
        <v>18</v>
      </c>
      <c r="K9" s="66"/>
      <c r="L9" s="225"/>
      <c r="M9" s="83"/>
    </row>
    <row r="10" spans="1:13" s="13" customFormat="1" ht="139.5" customHeight="1">
      <c r="A10" s="213" t="s">
        <v>203</v>
      </c>
      <c r="B10" s="213" t="s">
        <v>138</v>
      </c>
      <c r="C10" s="189">
        <v>44392</v>
      </c>
      <c r="D10" s="220" t="s">
        <v>204</v>
      </c>
      <c r="E10" s="221">
        <v>2040001052019</v>
      </c>
      <c r="F10" s="222" t="s">
        <v>196</v>
      </c>
      <c r="G10" s="223" t="s">
        <v>100</v>
      </c>
      <c r="H10" s="224">
        <v>3960000</v>
      </c>
      <c r="I10" s="226" t="s">
        <v>101</v>
      </c>
      <c r="J10" s="153">
        <v>3</v>
      </c>
      <c r="K10" s="220"/>
      <c r="L10" s="225"/>
      <c r="M10" s="83"/>
    </row>
    <row r="11" spans="1:13" s="13" customFormat="1" ht="139.5" customHeight="1">
      <c r="A11" s="213" t="s">
        <v>205</v>
      </c>
      <c r="B11" s="213" t="s">
        <v>141</v>
      </c>
      <c r="C11" s="189">
        <v>44392</v>
      </c>
      <c r="D11" s="220" t="s">
        <v>206</v>
      </c>
      <c r="E11" s="221">
        <v>1140001094299</v>
      </c>
      <c r="F11" s="222" t="s">
        <v>196</v>
      </c>
      <c r="G11" s="223">
        <v>5207675</v>
      </c>
      <c r="H11" s="224" t="s">
        <v>207</v>
      </c>
      <c r="I11" s="226">
        <v>0.45</v>
      </c>
      <c r="J11" s="153">
        <v>5</v>
      </c>
      <c r="K11" s="220"/>
      <c r="L11" s="225"/>
      <c r="M11" s="83"/>
    </row>
    <row r="12" spans="1:13" s="13" customFormat="1" ht="139.5" customHeight="1">
      <c r="A12" s="213" t="s">
        <v>113</v>
      </c>
      <c r="B12" s="213" t="s">
        <v>192</v>
      </c>
      <c r="C12" s="189">
        <v>44393</v>
      </c>
      <c r="D12" s="220" t="s">
        <v>114</v>
      </c>
      <c r="E12" s="221">
        <v>1010401051219</v>
      </c>
      <c r="F12" s="222" t="s">
        <v>196</v>
      </c>
      <c r="G12" s="223" t="s">
        <v>100</v>
      </c>
      <c r="H12" s="224">
        <v>1914000</v>
      </c>
      <c r="I12" s="226" t="s">
        <v>101</v>
      </c>
      <c r="J12" s="153">
        <v>1</v>
      </c>
      <c r="K12" s="220"/>
      <c r="L12" s="225"/>
      <c r="M12" s="83"/>
    </row>
    <row r="13" spans="1:13" s="13" customFormat="1" ht="139.5" customHeight="1">
      <c r="A13" s="213" t="s">
        <v>208</v>
      </c>
      <c r="B13" s="213" t="s">
        <v>138</v>
      </c>
      <c r="C13" s="189">
        <v>44397</v>
      </c>
      <c r="D13" s="220" t="s">
        <v>209</v>
      </c>
      <c r="E13" s="221">
        <v>7110001003562</v>
      </c>
      <c r="F13" s="222" t="s">
        <v>196</v>
      </c>
      <c r="G13" s="223" t="s">
        <v>100</v>
      </c>
      <c r="H13" s="224">
        <v>11154000</v>
      </c>
      <c r="I13" s="226" t="s">
        <v>101</v>
      </c>
      <c r="J13" s="153">
        <v>3</v>
      </c>
      <c r="K13" s="220"/>
      <c r="L13" s="225"/>
      <c r="M13" s="83"/>
    </row>
    <row r="14" spans="1:13" s="13" customFormat="1" ht="139.5" customHeight="1">
      <c r="A14" s="213" t="s">
        <v>210</v>
      </c>
      <c r="B14" s="213" t="s">
        <v>141</v>
      </c>
      <c r="C14" s="189">
        <v>44398</v>
      </c>
      <c r="D14" s="220" t="s">
        <v>211</v>
      </c>
      <c r="E14" s="221">
        <v>6020001015980</v>
      </c>
      <c r="F14" s="222" t="s">
        <v>196</v>
      </c>
      <c r="G14" s="223">
        <v>5661352</v>
      </c>
      <c r="H14" s="224">
        <v>5589815</v>
      </c>
      <c r="I14" s="226">
        <v>0.987</v>
      </c>
      <c r="J14" s="153">
        <v>3</v>
      </c>
      <c r="K14" s="220"/>
      <c r="L14" s="225"/>
      <c r="M14" s="83"/>
    </row>
    <row r="15" spans="1:13" s="13" customFormat="1" ht="139.5" customHeight="1">
      <c r="A15" s="213" t="s">
        <v>212</v>
      </c>
      <c r="B15" s="213" t="s">
        <v>138</v>
      </c>
      <c r="C15" s="189">
        <v>44405</v>
      </c>
      <c r="D15" s="220" t="s">
        <v>213</v>
      </c>
      <c r="E15" s="221">
        <v>6120001140538</v>
      </c>
      <c r="F15" s="222" t="s">
        <v>196</v>
      </c>
      <c r="G15" s="223" t="s">
        <v>100</v>
      </c>
      <c r="H15" s="224">
        <v>1193225</v>
      </c>
      <c r="I15" s="226" t="s">
        <v>101</v>
      </c>
      <c r="J15" s="153">
        <v>2</v>
      </c>
      <c r="K15" s="220"/>
      <c r="L15" s="225"/>
      <c r="M15" s="83"/>
    </row>
    <row r="16" spans="1:13" s="13" customFormat="1" ht="139.5" customHeight="1">
      <c r="A16" s="213" t="s">
        <v>214</v>
      </c>
      <c r="B16" s="213" t="s">
        <v>141</v>
      </c>
      <c r="C16" s="189">
        <v>44406</v>
      </c>
      <c r="D16" s="220" t="s">
        <v>215</v>
      </c>
      <c r="E16" s="221">
        <v>4011101005131</v>
      </c>
      <c r="F16" s="222" t="s">
        <v>196</v>
      </c>
      <c r="G16" s="223">
        <v>119112548</v>
      </c>
      <c r="H16" s="224">
        <v>97931669</v>
      </c>
      <c r="I16" s="226">
        <v>0.858</v>
      </c>
      <c r="J16" s="153">
        <v>2</v>
      </c>
      <c r="K16" s="220"/>
      <c r="L16" s="225"/>
      <c r="M16" s="83"/>
    </row>
    <row r="17" spans="1:13" s="13" customFormat="1" ht="139.5" customHeight="1">
      <c r="A17" s="213" t="s">
        <v>216</v>
      </c>
      <c r="B17" s="213" t="s">
        <v>138</v>
      </c>
      <c r="C17" s="189">
        <v>44410</v>
      </c>
      <c r="D17" s="220" t="s">
        <v>217</v>
      </c>
      <c r="E17" s="221">
        <v>7010002013091</v>
      </c>
      <c r="F17" s="222" t="s">
        <v>196</v>
      </c>
      <c r="G17" s="223">
        <v>4500307</v>
      </c>
      <c r="H17" s="224">
        <v>4475042</v>
      </c>
      <c r="I17" s="226">
        <v>0.994</v>
      </c>
      <c r="J17" s="153">
        <v>3</v>
      </c>
      <c r="K17" s="220"/>
      <c r="L17" s="225"/>
      <c r="M17" s="83"/>
    </row>
    <row r="18" spans="1:13" s="13" customFormat="1" ht="139.5" customHeight="1">
      <c r="A18" s="213" t="s">
        <v>119</v>
      </c>
      <c r="B18" s="213" t="s">
        <v>141</v>
      </c>
      <c r="C18" s="189">
        <v>44411</v>
      </c>
      <c r="D18" s="220" t="s">
        <v>120</v>
      </c>
      <c r="E18" s="221">
        <v>9010601021385</v>
      </c>
      <c r="F18" s="222" t="s">
        <v>196</v>
      </c>
      <c r="G18" s="223" t="s">
        <v>137</v>
      </c>
      <c r="H18" s="224">
        <v>44625900</v>
      </c>
      <c r="I18" s="226" t="s">
        <v>101</v>
      </c>
      <c r="J18" s="153">
        <v>1</v>
      </c>
      <c r="K18" s="220"/>
      <c r="L18" s="225"/>
      <c r="M18" s="83"/>
    </row>
    <row r="19" spans="1:13" s="13" customFormat="1" ht="139.5" customHeight="1">
      <c r="A19" s="213" t="s">
        <v>218</v>
      </c>
      <c r="B19" s="213" t="s">
        <v>138</v>
      </c>
      <c r="C19" s="189">
        <v>44414</v>
      </c>
      <c r="D19" s="220" t="s">
        <v>219</v>
      </c>
      <c r="E19" s="221" t="s">
        <v>220</v>
      </c>
      <c r="F19" s="222" t="s">
        <v>196</v>
      </c>
      <c r="G19" s="223" t="s">
        <v>137</v>
      </c>
      <c r="H19" s="224">
        <v>618211000</v>
      </c>
      <c r="I19" s="226" t="s">
        <v>101</v>
      </c>
      <c r="J19" s="153">
        <v>2</v>
      </c>
      <c r="K19" s="220"/>
      <c r="L19" s="225"/>
      <c r="M19" s="83"/>
    </row>
    <row r="20" spans="1:13" s="13" customFormat="1" ht="139.5" customHeight="1">
      <c r="A20" s="213" t="s">
        <v>122</v>
      </c>
      <c r="B20" s="213" t="s">
        <v>138</v>
      </c>
      <c r="C20" s="189">
        <v>44428</v>
      </c>
      <c r="D20" s="220" t="s">
        <v>123</v>
      </c>
      <c r="E20" s="221">
        <v>9010001087242</v>
      </c>
      <c r="F20" s="222" t="s">
        <v>196</v>
      </c>
      <c r="G20" s="223">
        <v>33758318</v>
      </c>
      <c r="H20" s="224">
        <v>25972749</v>
      </c>
      <c r="I20" s="226">
        <v>0.769</v>
      </c>
      <c r="J20" s="153">
        <v>1</v>
      </c>
      <c r="K20" s="220"/>
      <c r="L20" s="225"/>
      <c r="M20" s="83"/>
    </row>
    <row r="21" spans="1:13" s="13" customFormat="1" ht="139.5" customHeight="1">
      <c r="A21" s="213" t="s">
        <v>221</v>
      </c>
      <c r="B21" s="213" t="s">
        <v>138</v>
      </c>
      <c r="C21" s="189">
        <v>44434</v>
      </c>
      <c r="D21" s="220" t="s">
        <v>222</v>
      </c>
      <c r="E21" s="221">
        <v>2010401138246</v>
      </c>
      <c r="F21" s="222" t="s">
        <v>196</v>
      </c>
      <c r="G21" s="223" t="s">
        <v>100</v>
      </c>
      <c r="H21" s="224">
        <v>1168420</v>
      </c>
      <c r="I21" s="226" t="s">
        <v>101</v>
      </c>
      <c r="J21" s="153">
        <v>5</v>
      </c>
      <c r="K21" s="220"/>
      <c r="L21" s="225"/>
      <c r="M21" s="83"/>
    </row>
    <row r="22" spans="1:13" s="13" customFormat="1" ht="139.5" customHeight="1">
      <c r="A22" s="213" t="s">
        <v>223</v>
      </c>
      <c r="B22" s="213" t="s">
        <v>138</v>
      </c>
      <c r="C22" s="189">
        <v>44438</v>
      </c>
      <c r="D22" s="220" t="s">
        <v>224</v>
      </c>
      <c r="E22" s="221">
        <v>9020001075667</v>
      </c>
      <c r="F22" s="222" t="s">
        <v>196</v>
      </c>
      <c r="G22" s="223">
        <v>21770100</v>
      </c>
      <c r="H22" s="224">
        <v>5830000</v>
      </c>
      <c r="I22" s="226">
        <v>0.267</v>
      </c>
      <c r="J22" s="153">
        <v>3</v>
      </c>
      <c r="K22" s="220"/>
      <c r="L22" s="225"/>
      <c r="M22" s="83"/>
    </row>
    <row r="23" spans="1:13" s="13" customFormat="1" ht="139.5" customHeight="1">
      <c r="A23" s="213" t="s">
        <v>129</v>
      </c>
      <c r="B23" s="213" t="s">
        <v>141</v>
      </c>
      <c r="C23" s="189">
        <v>44446</v>
      </c>
      <c r="D23" s="220" t="s">
        <v>130</v>
      </c>
      <c r="E23" s="221">
        <v>7011101029722</v>
      </c>
      <c r="F23" s="222" t="s">
        <v>196</v>
      </c>
      <c r="G23" s="223" t="s">
        <v>137</v>
      </c>
      <c r="H23" s="224">
        <v>1428900</v>
      </c>
      <c r="I23" s="226" t="s">
        <v>101</v>
      </c>
      <c r="J23" s="153">
        <v>1</v>
      </c>
      <c r="K23" s="220"/>
      <c r="L23" s="225"/>
      <c r="M23" s="83"/>
    </row>
    <row r="24" spans="1:13" s="13" customFormat="1" ht="139.5" customHeight="1">
      <c r="A24" s="213" t="s">
        <v>225</v>
      </c>
      <c r="B24" s="213" t="s">
        <v>138</v>
      </c>
      <c r="C24" s="189">
        <v>44452</v>
      </c>
      <c r="D24" s="220" t="s">
        <v>226</v>
      </c>
      <c r="E24" s="221">
        <v>2020002098541</v>
      </c>
      <c r="F24" s="222" t="s">
        <v>196</v>
      </c>
      <c r="G24" s="223" t="s">
        <v>137</v>
      </c>
      <c r="H24" s="224">
        <v>4939000</v>
      </c>
      <c r="I24" s="226" t="s">
        <v>101</v>
      </c>
      <c r="J24" s="153">
        <v>3</v>
      </c>
      <c r="K24" s="220"/>
      <c r="L24" s="225"/>
      <c r="M24" s="83"/>
    </row>
    <row r="25" spans="1:13" s="13" customFormat="1" ht="139.5" customHeight="1">
      <c r="A25" s="213" t="s">
        <v>131</v>
      </c>
      <c r="B25" s="213" t="s">
        <v>138</v>
      </c>
      <c r="C25" s="189">
        <v>44452</v>
      </c>
      <c r="D25" s="220" t="s">
        <v>132</v>
      </c>
      <c r="E25" s="221">
        <v>6010001052075</v>
      </c>
      <c r="F25" s="222" t="s">
        <v>196</v>
      </c>
      <c r="G25" s="223" t="s">
        <v>137</v>
      </c>
      <c r="H25" s="224">
        <v>3905000</v>
      </c>
      <c r="I25" s="226" t="s">
        <v>101</v>
      </c>
      <c r="J25" s="153">
        <v>1</v>
      </c>
      <c r="K25" s="220"/>
      <c r="L25" s="225"/>
      <c r="M25" s="83"/>
    </row>
    <row r="26" spans="1:13" s="13" customFormat="1" ht="139.5" customHeight="1">
      <c r="A26" s="213" t="s">
        <v>227</v>
      </c>
      <c r="B26" s="213" t="s">
        <v>138</v>
      </c>
      <c r="C26" s="189">
        <v>44466</v>
      </c>
      <c r="D26" s="220" t="s">
        <v>228</v>
      </c>
      <c r="E26" s="221">
        <v>7120001042411</v>
      </c>
      <c r="F26" s="222" t="s">
        <v>196</v>
      </c>
      <c r="G26" s="223">
        <v>1863301</v>
      </c>
      <c r="H26" s="224">
        <v>1648037</v>
      </c>
      <c r="I26" s="226">
        <v>0.884</v>
      </c>
      <c r="J26" s="153">
        <v>2</v>
      </c>
      <c r="K26" s="220"/>
      <c r="L26" s="225"/>
      <c r="M26" s="83"/>
    </row>
    <row r="27" spans="1:13" s="13" customFormat="1" ht="139.5" customHeight="1">
      <c r="A27" s="213" t="s">
        <v>229</v>
      </c>
      <c r="B27" s="213" t="s">
        <v>141</v>
      </c>
      <c r="C27" s="189">
        <v>44467</v>
      </c>
      <c r="D27" s="220" t="s">
        <v>230</v>
      </c>
      <c r="E27" s="221">
        <v>8010401117533</v>
      </c>
      <c r="F27" s="222" t="s">
        <v>196</v>
      </c>
      <c r="G27" s="223" t="s">
        <v>100</v>
      </c>
      <c r="H27" s="224">
        <v>1045000</v>
      </c>
      <c r="I27" s="226" t="s">
        <v>101</v>
      </c>
      <c r="J27" s="153">
        <v>2</v>
      </c>
      <c r="K27" s="220"/>
      <c r="L27" s="225"/>
      <c r="M27" s="83"/>
    </row>
    <row r="28" spans="1:13" s="13" customFormat="1" ht="139.5" customHeight="1">
      <c r="A28" s="213" t="s">
        <v>133</v>
      </c>
      <c r="B28" s="213" t="s">
        <v>231</v>
      </c>
      <c r="C28" s="189">
        <v>44469</v>
      </c>
      <c r="D28" s="220" t="s">
        <v>134</v>
      </c>
      <c r="E28" s="221">
        <v>5120101032454</v>
      </c>
      <c r="F28" s="222" t="s">
        <v>196</v>
      </c>
      <c r="G28" s="223" t="s">
        <v>100</v>
      </c>
      <c r="H28" s="224">
        <v>37144800</v>
      </c>
      <c r="I28" s="226" t="s">
        <v>101</v>
      </c>
      <c r="J28" s="153">
        <v>1</v>
      </c>
      <c r="K28" s="220"/>
      <c r="L28" s="225"/>
      <c r="M28" s="83"/>
    </row>
    <row r="29" spans="1:13" s="13" customFormat="1" ht="139.5" customHeight="1">
      <c r="A29" s="213"/>
      <c r="B29" s="213"/>
      <c r="C29" s="189"/>
      <c r="D29" s="220"/>
      <c r="E29" s="221"/>
      <c r="F29" s="227"/>
      <c r="G29" s="223"/>
      <c r="H29" s="224"/>
      <c r="I29" s="226"/>
      <c r="J29" s="153"/>
      <c r="K29" s="220"/>
      <c r="L29" s="225"/>
      <c r="M29" s="83"/>
    </row>
    <row r="30" spans="1:13" s="13" customFormat="1" ht="139.5" customHeight="1">
      <c r="A30" s="213"/>
      <c r="B30" s="213"/>
      <c r="C30" s="189"/>
      <c r="D30" s="220"/>
      <c r="E30" s="221"/>
      <c r="F30" s="227"/>
      <c r="G30" s="223"/>
      <c r="H30" s="224"/>
      <c r="I30" s="226"/>
      <c r="J30" s="153"/>
      <c r="K30" s="220"/>
      <c r="L30" s="225"/>
      <c r="M30" s="83"/>
    </row>
    <row r="31" spans="1:13" s="13" customFormat="1" ht="139.5" customHeight="1">
      <c r="A31" s="213"/>
      <c r="B31" s="213"/>
      <c r="C31" s="189"/>
      <c r="D31" s="220"/>
      <c r="E31" s="221"/>
      <c r="F31" s="228"/>
      <c r="G31" s="223"/>
      <c r="H31" s="224"/>
      <c r="I31" s="226"/>
      <c r="J31" s="153"/>
      <c r="K31" s="220"/>
      <c r="L31" s="225"/>
      <c r="M31" s="83"/>
    </row>
    <row r="32" spans="1:13" s="13" customFormat="1" ht="139.5" customHeight="1">
      <c r="A32" s="213"/>
      <c r="B32" s="213"/>
      <c r="C32" s="189"/>
      <c r="D32" s="220"/>
      <c r="E32" s="221"/>
      <c r="F32" s="228"/>
      <c r="G32" s="223"/>
      <c r="H32" s="224"/>
      <c r="I32" s="226"/>
      <c r="J32" s="153"/>
      <c r="K32" s="220"/>
      <c r="L32" s="225"/>
      <c r="M32" s="83"/>
    </row>
    <row r="33" spans="1:13" s="13" customFormat="1" ht="12.75">
      <c r="A33" s="213"/>
      <c r="B33" s="213"/>
      <c r="C33" s="189"/>
      <c r="D33" s="220"/>
      <c r="E33" s="221"/>
      <c r="F33" s="228"/>
      <c r="G33" s="223"/>
      <c r="H33" s="224"/>
      <c r="I33" s="226"/>
      <c r="J33" s="153"/>
      <c r="K33" s="220"/>
      <c r="L33" s="225"/>
      <c r="M33" s="83"/>
    </row>
    <row r="35" spans="1:11" ht="12.75">
      <c r="A35" s="133" t="s">
        <v>12</v>
      </c>
      <c r="B35" s="133"/>
      <c r="C35" s="133"/>
      <c r="D35" s="133"/>
      <c r="E35" s="133"/>
      <c r="F35" s="133"/>
      <c r="G35" s="133"/>
      <c r="H35" s="133"/>
      <c r="I35" s="133"/>
      <c r="J35" s="133"/>
      <c r="K35" s="133"/>
    </row>
    <row r="36" spans="1:11" ht="12.75">
      <c r="A36" s="35" t="s">
        <v>11</v>
      </c>
      <c r="B36" s="102"/>
      <c r="D36" s="35"/>
      <c r="E36" s="35"/>
      <c r="F36" s="35"/>
      <c r="G36" s="102"/>
      <c r="H36" s="35"/>
      <c r="I36" s="35"/>
      <c r="K36" s="35"/>
    </row>
  </sheetData>
  <sheetProtection/>
  <mergeCells count="3">
    <mergeCell ref="A2:K2"/>
    <mergeCell ref="F4:K4"/>
    <mergeCell ref="A35:K35"/>
  </mergeCells>
  <conditionalFormatting sqref="B6:B33">
    <cfRule type="expression" priority="1"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rowBreaks count="1" manualBreakCount="1">
    <brk id="33" max="10" man="1"/>
  </rowBreaks>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N65"/>
  <sheetViews>
    <sheetView view="pageBreakPreview" zoomScaleSheetLayoutView="100" zoomScalePageLayoutView="0" workbookViewId="0" topLeftCell="A1">
      <pane xSplit="1" ySplit="5" topLeftCell="E6" activePane="bottomRight" state="frozen"/>
      <selection pane="topLeft" activeCell="A1" sqref="A1"/>
      <selection pane="topRight" activeCell="B1" sqref="B1"/>
      <selection pane="bottomLeft" activeCell="A6" sqref="A6"/>
      <selection pane="bottomRight" activeCell="I57" sqref="I57"/>
    </sheetView>
  </sheetViews>
  <sheetFormatPr defaultColWidth="9.00390625" defaultRowHeight="13.5"/>
  <cols>
    <col min="1" max="1" width="39.125" style="12" customWidth="1"/>
    <col min="2" max="2" width="27.125" style="96" customWidth="1"/>
    <col min="3" max="3" width="19.125" style="12" customWidth="1"/>
    <col min="4" max="4" width="26.375" style="12" customWidth="1"/>
    <col min="5" max="5" width="18.625" style="12" customWidth="1"/>
    <col min="6" max="6" width="32.125" style="12" customWidth="1"/>
    <col min="7" max="7" width="15.375" style="96" customWidth="1"/>
    <col min="8" max="8" width="16.375" style="96" customWidth="1"/>
    <col min="9" max="9" width="7.625" style="40" customWidth="1"/>
    <col min="10" max="10" width="7.625" style="12" customWidth="1"/>
    <col min="11" max="11" width="9.625" style="12" customWidth="1"/>
    <col min="12" max="12" width="22.625" style="12" customWidth="1"/>
    <col min="13" max="13" width="13.25390625" style="12" customWidth="1"/>
    <col min="14" max="16384" width="9.00390625" style="12" customWidth="1"/>
  </cols>
  <sheetData>
    <row r="1" ht="12.75">
      <c r="A1" s="11" t="s">
        <v>28</v>
      </c>
    </row>
    <row r="2" spans="1:12" ht="12.75">
      <c r="A2" s="121" t="s">
        <v>29</v>
      </c>
      <c r="B2" s="121"/>
      <c r="C2" s="121"/>
      <c r="D2" s="121"/>
      <c r="E2" s="121"/>
      <c r="F2" s="121"/>
      <c r="G2" s="121"/>
      <c r="H2" s="121"/>
      <c r="I2" s="121"/>
      <c r="J2" s="121"/>
      <c r="K2" s="121"/>
      <c r="L2" s="121"/>
    </row>
    <row r="4" spans="1:12" ht="21" customHeight="1">
      <c r="A4" s="11" t="str">
        <f>'[10]東京別記様式 4（競争入札（物品役務等））'!A4</f>
        <v>（部局名：東京税関）</v>
      </c>
      <c r="B4" s="22"/>
      <c r="C4" s="86"/>
      <c r="D4" s="86"/>
      <c r="E4" s="86"/>
      <c r="F4" s="128" t="str">
        <f>'[10]東京別記様式 4（競争入札（物品役務等））'!F4:K4</f>
        <v>（審議対象期間　2021年7月1日～2021年9月30日）</v>
      </c>
      <c r="G4" s="128"/>
      <c r="H4" s="128"/>
      <c r="I4" s="128"/>
      <c r="J4" s="128"/>
      <c r="K4" s="128"/>
      <c r="L4" s="128"/>
    </row>
    <row r="5" spans="1:14" s="13" customFormat="1" ht="36">
      <c r="A5" s="56" t="s">
        <v>5</v>
      </c>
      <c r="B5" s="56" t="s">
        <v>1</v>
      </c>
      <c r="C5" s="56" t="s">
        <v>4</v>
      </c>
      <c r="D5" s="56" t="s">
        <v>6</v>
      </c>
      <c r="E5" s="56" t="s">
        <v>62</v>
      </c>
      <c r="F5" s="56" t="s">
        <v>30</v>
      </c>
      <c r="G5" s="56" t="s">
        <v>7</v>
      </c>
      <c r="H5" s="56" t="s">
        <v>2</v>
      </c>
      <c r="I5" s="63" t="s">
        <v>8</v>
      </c>
      <c r="J5" s="56" t="s">
        <v>56</v>
      </c>
      <c r="K5" s="56" t="s">
        <v>31</v>
      </c>
      <c r="L5" s="56" t="s">
        <v>3</v>
      </c>
      <c r="M5" s="148"/>
      <c r="N5" s="148"/>
    </row>
    <row r="6" spans="1:14" s="202" customFormat="1" ht="99.75" customHeight="1">
      <c r="A6" s="159" t="s">
        <v>104</v>
      </c>
      <c r="B6" s="191" t="s">
        <v>135</v>
      </c>
      <c r="C6" s="192">
        <v>44384</v>
      </c>
      <c r="D6" s="159" t="s">
        <v>105</v>
      </c>
      <c r="E6" s="193">
        <v>9010601021385</v>
      </c>
      <c r="F6" s="151" t="s">
        <v>136</v>
      </c>
      <c r="G6" s="194" t="s">
        <v>137</v>
      </c>
      <c r="H6" s="195">
        <v>1362504000</v>
      </c>
      <c r="I6" s="196" t="s">
        <v>101</v>
      </c>
      <c r="J6" s="197">
        <v>1</v>
      </c>
      <c r="K6" s="198" t="s">
        <v>101</v>
      </c>
      <c r="L6" s="199"/>
      <c r="M6" s="200"/>
      <c r="N6" s="201"/>
    </row>
    <row r="7" spans="1:14" s="202" customFormat="1" ht="99.75" customHeight="1">
      <c r="A7" s="159" t="s">
        <v>116</v>
      </c>
      <c r="B7" s="191" t="s">
        <v>138</v>
      </c>
      <c r="C7" s="192">
        <v>44406</v>
      </c>
      <c r="D7" s="159" t="s">
        <v>117</v>
      </c>
      <c r="E7" s="193">
        <v>7010001064648</v>
      </c>
      <c r="F7" s="151" t="s">
        <v>139</v>
      </c>
      <c r="G7" s="194" t="s">
        <v>137</v>
      </c>
      <c r="H7" s="195">
        <v>1705000</v>
      </c>
      <c r="I7" s="196" t="s">
        <v>101</v>
      </c>
      <c r="J7" s="197">
        <v>1</v>
      </c>
      <c r="K7" s="198" t="s">
        <v>101</v>
      </c>
      <c r="L7" s="199"/>
      <c r="M7" s="200"/>
      <c r="N7" s="201"/>
    </row>
    <row r="8" spans="1:14" s="202" customFormat="1" ht="99.75" customHeight="1">
      <c r="A8" s="159" t="s">
        <v>140</v>
      </c>
      <c r="B8" s="191" t="s">
        <v>141</v>
      </c>
      <c r="C8" s="192">
        <v>44407</v>
      </c>
      <c r="D8" s="159" t="s">
        <v>142</v>
      </c>
      <c r="E8" s="193">
        <v>2010005002559</v>
      </c>
      <c r="F8" s="151" t="s">
        <v>143</v>
      </c>
      <c r="G8" s="194">
        <v>34479877</v>
      </c>
      <c r="H8" s="195" t="s">
        <v>144</v>
      </c>
      <c r="I8" s="196">
        <v>1</v>
      </c>
      <c r="J8" s="197">
        <v>46</v>
      </c>
      <c r="K8" s="198" t="s">
        <v>101</v>
      </c>
      <c r="L8" s="199"/>
      <c r="M8" s="200"/>
      <c r="N8" s="201"/>
    </row>
    <row r="9" spans="1:14" s="202" customFormat="1" ht="99.75" customHeight="1">
      <c r="A9" s="159" t="s">
        <v>140</v>
      </c>
      <c r="B9" s="191" t="s">
        <v>138</v>
      </c>
      <c r="C9" s="192">
        <v>44407</v>
      </c>
      <c r="D9" s="159" t="s">
        <v>145</v>
      </c>
      <c r="E9" s="193">
        <v>2010005002559</v>
      </c>
      <c r="F9" s="151" t="s">
        <v>143</v>
      </c>
      <c r="G9" s="194">
        <v>34479877</v>
      </c>
      <c r="H9" s="195" t="s">
        <v>146</v>
      </c>
      <c r="I9" s="196">
        <v>1</v>
      </c>
      <c r="J9" s="197">
        <v>46</v>
      </c>
      <c r="K9" s="198" t="s">
        <v>101</v>
      </c>
      <c r="L9" s="199"/>
      <c r="M9" s="200"/>
      <c r="N9" s="201"/>
    </row>
    <row r="10" spans="1:14" s="202" customFormat="1" ht="99.75" customHeight="1">
      <c r="A10" s="159" t="s">
        <v>140</v>
      </c>
      <c r="B10" s="191" t="s">
        <v>138</v>
      </c>
      <c r="C10" s="192">
        <v>44407</v>
      </c>
      <c r="D10" s="159" t="s">
        <v>147</v>
      </c>
      <c r="E10" s="193">
        <v>6060005004332</v>
      </c>
      <c r="F10" s="151" t="s">
        <v>143</v>
      </c>
      <c r="G10" s="194">
        <v>34479877</v>
      </c>
      <c r="H10" s="195" t="s">
        <v>146</v>
      </c>
      <c r="I10" s="196">
        <v>1</v>
      </c>
      <c r="J10" s="197">
        <v>46</v>
      </c>
      <c r="K10" s="198" t="s">
        <v>101</v>
      </c>
      <c r="L10" s="199"/>
      <c r="M10" s="200"/>
      <c r="N10" s="201"/>
    </row>
    <row r="11" spans="1:14" s="202" customFormat="1" ht="99.75" customHeight="1">
      <c r="A11" s="159" t="s">
        <v>140</v>
      </c>
      <c r="B11" s="191" t="s">
        <v>138</v>
      </c>
      <c r="C11" s="192">
        <v>44407</v>
      </c>
      <c r="D11" s="159" t="s">
        <v>148</v>
      </c>
      <c r="E11" s="193">
        <v>6010405001611</v>
      </c>
      <c r="F11" s="151" t="s">
        <v>143</v>
      </c>
      <c r="G11" s="194">
        <v>34479877</v>
      </c>
      <c r="H11" s="195" t="s">
        <v>146</v>
      </c>
      <c r="I11" s="196">
        <v>1</v>
      </c>
      <c r="J11" s="197">
        <v>46</v>
      </c>
      <c r="K11" s="198" t="s">
        <v>101</v>
      </c>
      <c r="L11" s="199"/>
      <c r="M11" s="200"/>
      <c r="N11" s="201"/>
    </row>
    <row r="12" spans="1:14" s="202" customFormat="1" ht="99.75" customHeight="1">
      <c r="A12" s="159" t="s">
        <v>140</v>
      </c>
      <c r="B12" s="191" t="s">
        <v>138</v>
      </c>
      <c r="C12" s="192">
        <v>44407</v>
      </c>
      <c r="D12" s="159" t="s">
        <v>149</v>
      </c>
      <c r="E12" s="193">
        <v>7080105001177</v>
      </c>
      <c r="F12" s="151" t="s">
        <v>143</v>
      </c>
      <c r="G12" s="194">
        <v>34479877</v>
      </c>
      <c r="H12" s="195" t="s">
        <v>146</v>
      </c>
      <c r="I12" s="196">
        <v>1</v>
      </c>
      <c r="J12" s="197">
        <v>46</v>
      </c>
      <c r="K12" s="198" t="s">
        <v>101</v>
      </c>
      <c r="L12" s="199"/>
      <c r="M12" s="200"/>
      <c r="N12" s="201"/>
    </row>
    <row r="13" spans="1:14" s="202" customFormat="1" ht="99.75" customHeight="1">
      <c r="A13" s="159" t="s">
        <v>140</v>
      </c>
      <c r="B13" s="191" t="s">
        <v>138</v>
      </c>
      <c r="C13" s="192">
        <v>44407</v>
      </c>
      <c r="D13" s="159" t="s">
        <v>150</v>
      </c>
      <c r="E13" s="193">
        <v>1010402006130</v>
      </c>
      <c r="F13" s="151" t="s">
        <v>143</v>
      </c>
      <c r="G13" s="194">
        <v>34479877</v>
      </c>
      <c r="H13" s="195" t="s">
        <v>146</v>
      </c>
      <c r="I13" s="196">
        <v>1</v>
      </c>
      <c r="J13" s="197">
        <v>46</v>
      </c>
      <c r="K13" s="198" t="s">
        <v>101</v>
      </c>
      <c r="L13" s="199"/>
      <c r="M13" s="200"/>
      <c r="N13" s="201"/>
    </row>
    <row r="14" spans="1:14" s="202" customFormat="1" ht="99.75" customHeight="1">
      <c r="A14" s="159" t="s">
        <v>140</v>
      </c>
      <c r="B14" s="191" t="s">
        <v>138</v>
      </c>
      <c r="C14" s="192">
        <v>44407</v>
      </c>
      <c r="D14" s="159" t="s">
        <v>151</v>
      </c>
      <c r="E14" s="193">
        <v>7010605000585</v>
      </c>
      <c r="F14" s="151" t="s">
        <v>143</v>
      </c>
      <c r="G14" s="194">
        <v>34479877</v>
      </c>
      <c r="H14" s="195" t="s">
        <v>146</v>
      </c>
      <c r="I14" s="196">
        <v>1</v>
      </c>
      <c r="J14" s="197">
        <v>46</v>
      </c>
      <c r="K14" s="198" t="s">
        <v>101</v>
      </c>
      <c r="L14" s="199"/>
      <c r="M14" s="200"/>
      <c r="N14" s="201"/>
    </row>
    <row r="15" spans="1:14" s="202" customFormat="1" ht="99.75" customHeight="1">
      <c r="A15" s="159" t="s">
        <v>140</v>
      </c>
      <c r="B15" s="191" t="s">
        <v>138</v>
      </c>
      <c r="C15" s="192">
        <v>44407</v>
      </c>
      <c r="D15" s="159" t="s">
        <v>152</v>
      </c>
      <c r="E15" s="193">
        <v>4011405000068</v>
      </c>
      <c r="F15" s="151" t="s">
        <v>143</v>
      </c>
      <c r="G15" s="194">
        <v>34479877</v>
      </c>
      <c r="H15" s="195" t="s">
        <v>146</v>
      </c>
      <c r="I15" s="196">
        <v>1</v>
      </c>
      <c r="J15" s="197">
        <v>46</v>
      </c>
      <c r="K15" s="198" t="s">
        <v>101</v>
      </c>
      <c r="L15" s="199"/>
      <c r="M15" s="200"/>
      <c r="N15" s="201"/>
    </row>
    <row r="16" spans="1:14" s="202" customFormat="1" ht="99.75" customHeight="1">
      <c r="A16" s="159" t="s">
        <v>140</v>
      </c>
      <c r="B16" s="191" t="s">
        <v>138</v>
      </c>
      <c r="C16" s="192">
        <v>44407</v>
      </c>
      <c r="D16" s="159" t="s">
        <v>153</v>
      </c>
      <c r="E16" s="193">
        <v>2010005000950</v>
      </c>
      <c r="F16" s="151" t="s">
        <v>143</v>
      </c>
      <c r="G16" s="194">
        <v>34479877</v>
      </c>
      <c r="H16" s="195" t="s">
        <v>146</v>
      </c>
      <c r="I16" s="196">
        <v>1</v>
      </c>
      <c r="J16" s="197">
        <v>46</v>
      </c>
      <c r="K16" s="198" t="s">
        <v>101</v>
      </c>
      <c r="L16" s="199"/>
      <c r="M16" s="200"/>
      <c r="N16" s="201"/>
    </row>
    <row r="17" spans="1:14" s="202" customFormat="1" ht="99.75" customHeight="1">
      <c r="A17" s="159" t="s">
        <v>140</v>
      </c>
      <c r="B17" s="191" t="s">
        <v>138</v>
      </c>
      <c r="C17" s="192">
        <v>44407</v>
      </c>
      <c r="D17" s="159" t="s">
        <v>154</v>
      </c>
      <c r="E17" s="193">
        <v>2012305001224</v>
      </c>
      <c r="F17" s="151" t="s">
        <v>143</v>
      </c>
      <c r="G17" s="194">
        <v>34479877</v>
      </c>
      <c r="H17" s="195" t="s">
        <v>146</v>
      </c>
      <c r="I17" s="196">
        <v>1</v>
      </c>
      <c r="J17" s="197">
        <v>46</v>
      </c>
      <c r="K17" s="198" t="s">
        <v>101</v>
      </c>
      <c r="L17" s="199"/>
      <c r="M17" s="200"/>
      <c r="N17" s="201"/>
    </row>
    <row r="18" spans="1:14" s="202" customFormat="1" ht="99.75" customHeight="1">
      <c r="A18" s="159" t="s">
        <v>140</v>
      </c>
      <c r="B18" s="191" t="s">
        <v>138</v>
      </c>
      <c r="C18" s="192">
        <v>44407</v>
      </c>
      <c r="D18" s="159" t="s">
        <v>155</v>
      </c>
      <c r="E18" s="193">
        <v>5011505001650</v>
      </c>
      <c r="F18" s="151" t="s">
        <v>143</v>
      </c>
      <c r="G18" s="194">
        <v>34479877</v>
      </c>
      <c r="H18" s="195" t="s">
        <v>146</v>
      </c>
      <c r="I18" s="196">
        <v>1</v>
      </c>
      <c r="J18" s="197">
        <v>46</v>
      </c>
      <c r="K18" s="198" t="s">
        <v>101</v>
      </c>
      <c r="L18" s="199"/>
      <c r="M18" s="200"/>
      <c r="N18" s="201"/>
    </row>
    <row r="19" spans="1:14" s="202" customFormat="1" ht="99.75" customHeight="1">
      <c r="A19" s="159" t="s">
        <v>140</v>
      </c>
      <c r="B19" s="191" t="s">
        <v>138</v>
      </c>
      <c r="C19" s="192">
        <v>44407</v>
      </c>
      <c r="D19" s="159" t="s">
        <v>156</v>
      </c>
      <c r="E19" s="193">
        <v>2010005002559</v>
      </c>
      <c r="F19" s="151" t="s">
        <v>143</v>
      </c>
      <c r="G19" s="194">
        <v>34479877</v>
      </c>
      <c r="H19" s="195" t="s">
        <v>146</v>
      </c>
      <c r="I19" s="196">
        <v>1</v>
      </c>
      <c r="J19" s="197">
        <v>46</v>
      </c>
      <c r="K19" s="198" t="s">
        <v>101</v>
      </c>
      <c r="L19" s="199"/>
      <c r="M19" s="200"/>
      <c r="N19" s="201"/>
    </row>
    <row r="20" spans="1:14" s="202" customFormat="1" ht="99.75" customHeight="1">
      <c r="A20" s="159" t="s">
        <v>140</v>
      </c>
      <c r="B20" s="191" t="s">
        <v>138</v>
      </c>
      <c r="C20" s="192">
        <v>44407</v>
      </c>
      <c r="D20" s="159" t="s">
        <v>157</v>
      </c>
      <c r="E20" s="193">
        <v>5011005000582</v>
      </c>
      <c r="F20" s="151" t="s">
        <v>143</v>
      </c>
      <c r="G20" s="194">
        <v>34479877</v>
      </c>
      <c r="H20" s="195" t="s">
        <v>146</v>
      </c>
      <c r="I20" s="196">
        <v>1</v>
      </c>
      <c r="J20" s="197">
        <v>46</v>
      </c>
      <c r="K20" s="198" t="s">
        <v>101</v>
      </c>
      <c r="L20" s="199"/>
      <c r="M20" s="200"/>
      <c r="N20" s="201"/>
    </row>
    <row r="21" spans="1:14" s="202" customFormat="1" ht="99.75" customHeight="1">
      <c r="A21" s="159" t="s">
        <v>140</v>
      </c>
      <c r="B21" s="191" t="s">
        <v>138</v>
      </c>
      <c r="C21" s="192">
        <v>44407</v>
      </c>
      <c r="D21" s="159" t="s">
        <v>158</v>
      </c>
      <c r="E21" s="193">
        <v>5011005000582</v>
      </c>
      <c r="F21" s="151" t="s">
        <v>143</v>
      </c>
      <c r="G21" s="194">
        <v>34479877</v>
      </c>
      <c r="H21" s="195" t="s">
        <v>146</v>
      </c>
      <c r="I21" s="196">
        <v>1</v>
      </c>
      <c r="J21" s="197">
        <v>46</v>
      </c>
      <c r="K21" s="198" t="s">
        <v>101</v>
      </c>
      <c r="L21" s="199"/>
      <c r="M21" s="200"/>
      <c r="N21" s="201"/>
    </row>
    <row r="22" spans="1:14" s="202" customFormat="1" ht="99.75" customHeight="1">
      <c r="A22" s="159" t="s">
        <v>140</v>
      </c>
      <c r="B22" s="191" t="s">
        <v>138</v>
      </c>
      <c r="C22" s="192">
        <v>44407</v>
      </c>
      <c r="D22" s="159" t="s">
        <v>159</v>
      </c>
      <c r="E22" s="193">
        <v>4011405000068</v>
      </c>
      <c r="F22" s="151" t="s">
        <v>143</v>
      </c>
      <c r="G22" s="194">
        <v>34479877</v>
      </c>
      <c r="H22" s="195" t="s">
        <v>146</v>
      </c>
      <c r="I22" s="196">
        <v>1</v>
      </c>
      <c r="J22" s="197">
        <v>46</v>
      </c>
      <c r="K22" s="198" t="s">
        <v>101</v>
      </c>
      <c r="L22" s="199"/>
      <c r="M22" s="200"/>
      <c r="N22" s="201"/>
    </row>
    <row r="23" spans="1:14" s="202" customFormat="1" ht="99.75" customHeight="1">
      <c r="A23" s="159" t="s">
        <v>140</v>
      </c>
      <c r="B23" s="191" t="s">
        <v>138</v>
      </c>
      <c r="C23" s="192">
        <v>44407</v>
      </c>
      <c r="D23" s="159" t="s">
        <v>160</v>
      </c>
      <c r="E23" s="193">
        <v>1011405000062</v>
      </c>
      <c r="F23" s="151" t="s">
        <v>143</v>
      </c>
      <c r="G23" s="194">
        <v>34479877</v>
      </c>
      <c r="H23" s="195" t="s">
        <v>146</v>
      </c>
      <c r="I23" s="196">
        <v>1</v>
      </c>
      <c r="J23" s="197">
        <v>46</v>
      </c>
      <c r="K23" s="198" t="s">
        <v>101</v>
      </c>
      <c r="L23" s="199"/>
      <c r="M23" s="200"/>
      <c r="N23" s="201"/>
    </row>
    <row r="24" spans="1:14" s="202" customFormat="1" ht="99.75" customHeight="1">
      <c r="A24" s="159" t="s">
        <v>140</v>
      </c>
      <c r="B24" s="191" t="s">
        <v>138</v>
      </c>
      <c r="C24" s="192">
        <v>44407</v>
      </c>
      <c r="D24" s="159" t="s">
        <v>161</v>
      </c>
      <c r="E24" s="193">
        <v>3180005005098</v>
      </c>
      <c r="F24" s="151" t="s">
        <v>143</v>
      </c>
      <c r="G24" s="194">
        <v>34479877</v>
      </c>
      <c r="H24" s="195" t="s">
        <v>146</v>
      </c>
      <c r="I24" s="196">
        <v>1</v>
      </c>
      <c r="J24" s="197">
        <v>46</v>
      </c>
      <c r="K24" s="198" t="s">
        <v>101</v>
      </c>
      <c r="L24" s="199"/>
      <c r="M24" s="200"/>
      <c r="N24" s="201"/>
    </row>
    <row r="25" spans="1:14" s="202" customFormat="1" ht="99.75" customHeight="1">
      <c r="A25" s="159" t="s">
        <v>140</v>
      </c>
      <c r="B25" s="191" t="s">
        <v>138</v>
      </c>
      <c r="C25" s="192">
        <v>44407</v>
      </c>
      <c r="D25" s="159" t="s">
        <v>162</v>
      </c>
      <c r="E25" s="193">
        <v>6011805001944</v>
      </c>
      <c r="F25" s="151" t="s">
        <v>143</v>
      </c>
      <c r="G25" s="194">
        <v>34479877</v>
      </c>
      <c r="H25" s="195" t="s">
        <v>146</v>
      </c>
      <c r="I25" s="196">
        <v>1</v>
      </c>
      <c r="J25" s="197">
        <v>46</v>
      </c>
      <c r="K25" s="198" t="s">
        <v>101</v>
      </c>
      <c r="L25" s="199"/>
      <c r="M25" s="200"/>
      <c r="N25" s="201"/>
    </row>
    <row r="26" spans="1:14" s="202" customFormat="1" ht="99.75" customHeight="1">
      <c r="A26" s="159" t="s">
        <v>140</v>
      </c>
      <c r="B26" s="191" t="s">
        <v>138</v>
      </c>
      <c r="C26" s="192">
        <v>44407</v>
      </c>
      <c r="D26" s="159" t="s">
        <v>163</v>
      </c>
      <c r="E26" s="193">
        <v>6011305000018</v>
      </c>
      <c r="F26" s="151" t="s">
        <v>143</v>
      </c>
      <c r="G26" s="194">
        <v>34479877</v>
      </c>
      <c r="H26" s="195" t="s">
        <v>146</v>
      </c>
      <c r="I26" s="196">
        <v>1</v>
      </c>
      <c r="J26" s="197">
        <v>46</v>
      </c>
      <c r="K26" s="198" t="s">
        <v>101</v>
      </c>
      <c r="L26" s="199"/>
      <c r="M26" s="200"/>
      <c r="N26" s="201"/>
    </row>
    <row r="27" spans="1:14" s="202" customFormat="1" ht="99.75" customHeight="1">
      <c r="A27" s="159" t="s">
        <v>140</v>
      </c>
      <c r="B27" s="191" t="s">
        <v>138</v>
      </c>
      <c r="C27" s="192">
        <v>44407</v>
      </c>
      <c r="D27" s="159" t="s">
        <v>164</v>
      </c>
      <c r="E27" s="193">
        <v>2010005002559</v>
      </c>
      <c r="F27" s="151" t="s">
        <v>143</v>
      </c>
      <c r="G27" s="194">
        <v>34479877</v>
      </c>
      <c r="H27" s="195" t="s">
        <v>146</v>
      </c>
      <c r="I27" s="196">
        <v>1</v>
      </c>
      <c r="J27" s="197">
        <v>46</v>
      </c>
      <c r="K27" s="198" t="s">
        <v>101</v>
      </c>
      <c r="L27" s="199"/>
      <c r="M27" s="200"/>
      <c r="N27" s="201"/>
    </row>
    <row r="28" spans="1:14" s="202" customFormat="1" ht="99.75" customHeight="1">
      <c r="A28" s="159" t="s">
        <v>140</v>
      </c>
      <c r="B28" s="191" t="s">
        <v>138</v>
      </c>
      <c r="C28" s="192">
        <v>44407</v>
      </c>
      <c r="D28" s="159" t="s">
        <v>165</v>
      </c>
      <c r="E28" s="193">
        <v>2010005002559</v>
      </c>
      <c r="F28" s="151" t="s">
        <v>143</v>
      </c>
      <c r="G28" s="194">
        <v>34479877</v>
      </c>
      <c r="H28" s="195" t="s">
        <v>146</v>
      </c>
      <c r="I28" s="196">
        <v>1</v>
      </c>
      <c r="J28" s="197">
        <v>46</v>
      </c>
      <c r="K28" s="198" t="s">
        <v>101</v>
      </c>
      <c r="L28" s="199"/>
      <c r="M28" s="200"/>
      <c r="N28" s="201"/>
    </row>
    <row r="29" spans="1:14" s="202" customFormat="1" ht="99.75" customHeight="1">
      <c r="A29" s="159" t="s">
        <v>140</v>
      </c>
      <c r="B29" s="191" t="s">
        <v>138</v>
      </c>
      <c r="C29" s="192">
        <v>44407</v>
      </c>
      <c r="D29" s="159" t="s">
        <v>166</v>
      </c>
      <c r="E29" s="193" t="s">
        <v>167</v>
      </c>
      <c r="F29" s="151" t="s">
        <v>143</v>
      </c>
      <c r="G29" s="194">
        <v>34479877</v>
      </c>
      <c r="H29" s="195" t="s">
        <v>146</v>
      </c>
      <c r="I29" s="196">
        <v>1</v>
      </c>
      <c r="J29" s="197">
        <v>46</v>
      </c>
      <c r="K29" s="198" t="s">
        <v>101</v>
      </c>
      <c r="L29" s="199"/>
      <c r="M29" s="200"/>
      <c r="N29" s="201"/>
    </row>
    <row r="30" spans="1:14" s="202" customFormat="1" ht="99.75" customHeight="1">
      <c r="A30" s="159" t="s">
        <v>140</v>
      </c>
      <c r="B30" s="191" t="s">
        <v>138</v>
      </c>
      <c r="C30" s="192">
        <v>44407</v>
      </c>
      <c r="D30" s="159" t="s">
        <v>168</v>
      </c>
      <c r="E30" s="193">
        <v>9021005002491</v>
      </c>
      <c r="F30" s="151" t="s">
        <v>143</v>
      </c>
      <c r="G30" s="194">
        <v>34479877</v>
      </c>
      <c r="H30" s="195" t="s">
        <v>146</v>
      </c>
      <c r="I30" s="196">
        <v>1</v>
      </c>
      <c r="J30" s="197">
        <v>46</v>
      </c>
      <c r="K30" s="198" t="s">
        <v>101</v>
      </c>
      <c r="L30" s="199"/>
      <c r="M30" s="200"/>
      <c r="N30" s="201"/>
    </row>
    <row r="31" spans="1:14" s="202" customFormat="1" ht="99.75" customHeight="1">
      <c r="A31" s="159" t="s">
        <v>140</v>
      </c>
      <c r="B31" s="191" t="s">
        <v>138</v>
      </c>
      <c r="C31" s="192">
        <v>44407</v>
      </c>
      <c r="D31" s="159" t="s">
        <v>169</v>
      </c>
      <c r="E31" s="193">
        <v>9021005002491</v>
      </c>
      <c r="F31" s="151" t="s">
        <v>143</v>
      </c>
      <c r="G31" s="194">
        <v>34479877</v>
      </c>
      <c r="H31" s="195" t="s">
        <v>146</v>
      </c>
      <c r="I31" s="196">
        <v>1</v>
      </c>
      <c r="J31" s="197">
        <v>46</v>
      </c>
      <c r="K31" s="198" t="s">
        <v>101</v>
      </c>
      <c r="L31" s="199"/>
      <c r="M31" s="200"/>
      <c r="N31" s="201"/>
    </row>
    <row r="32" spans="1:14" s="202" customFormat="1" ht="99.75" customHeight="1">
      <c r="A32" s="159" t="s">
        <v>140</v>
      </c>
      <c r="B32" s="191" t="s">
        <v>138</v>
      </c>
      <c r="C32" s="192">
        <v>44407</v>
      </c>
      <c r="D32" s="159" t="s">
        <v>170</v>
      </c>
      <c r="E32" s="193">
        <v>9021005002491</v>
      </c>
      <c r="F32" s="151" t="s">
        <v>143</v>
      </c>
      <c r="G32" s="194">
        <v>34479877</v>
      </c>
      <c r="H32" s="195" t="s">
        <v>146</v>
      </c>
      <c r="I32" s="196">
        <v>1</v>
      </c>
      <c r="J32" s="197">
        <v>46</v>
      </c>
      <c r="K32" s="198" t="s">
        <v>101</v>
      </c>
      <c r="L32" s="199"/>
      <c r="M32" s="200"/>
      <c r="N32" s="201"/>
    </row>
    <row r="33" spans="1:14" s="202" customFormat="1" ht="99.75" customHeight="1">
      <c r="A33" s="159" t="s">
        <v>140</v>
      </c>
      <c r="B33" s="191" t="s">
        <v>138</v>
      </c>
      <c r="C33" s="192">
        <v>44407</v>
      </c>
      <c r="D33" s="159" t="s">
        <v>171</v>
      </c>
      <c r="E33" s="193">
        <v>9020005010232</v>
      </c>
      <c r="F33" s="151" t="s">
        <v>143</v>
      </c>
      <c r="G33" s="194">
        <v>34479877</v>
      </c>
      <c r="H33" s="195" t="s">
        <v>146</v>
      </c>
      <c r="I33" s="196">
        <v>1</v>
      </c>
      <c r="J33" s="197">
        <v>46</v>
      </c>
      <c r="K33" s="198" t="s">
        <v>101</v>
      </c>
      <c r="L33" s="199"/>
      <c r="M33" s="200"/>
      <c r="N33" s="201"/>
    </row>
    <row r="34" spans="1:14" s="202" customFormat="1" ht="99.75" customHeight="1">
      <c r="A34" s="159" t="s">
        <v>140</v>
      </c>
      <c r="B34" s="191" t="s">
        <v>138</v>
      </c>
      <c r="C34" s="192">
        <v>44407</v>
      </c>
      <c r="D34" s="159" t="s">
        <v>172</v>
      </c>
      <c r="E34" s="193">
        <v>5020005007678</v>
      </c>
      <c r="F34" s="151" t="s">
        <v>143</v>
      </c>
      <c r="G34" s="194">
        <v>34479877</v>
      </c>
      <c r="H34" s="195" t="s">
        <v>146</v>
      </c>
      <c r="I34" s="196">
        <v>1</v>
      </c>
      <c r="J34" s="197">
        <v>46</v>
      </c>
      <c r="K34" s="198" t="s">
        <v>101</v>
      </c>
      <c r="L34" s="199"/>
      <c r="M34" s="200"/>
      <c r="N34" s="201"/>
    </row>
    <row r="35" spans="1:14" s="202" customFormat="1" ht="99.75" customHeight="1">
      <c r="A35" s="159" t="s">
        <v>140</v>
      </c>
      <c r="B35" s="191" t="s">
        <v>138</v>
      </c>
      <c r="C35" s="192">
        <v>44407</v>
      </c>
      <c r="D35" s="159" t="s">
        <v>173</v>
      </c>
      <c r="E35" s="193">
        <v>4021005000062</v>
      </c>
      <c r="F35" s="151" t="s">
        <v>143</v>
      </c>
      <c r="G35" s="194">
        <v>34479877</v>
      </c>
      <c r="H35" s="195" t="s">
        <v>146</v>
      </c>
      <c r="I35" s="196">
        <v>1</v>
      </c>
      <c r="J35" s="197">
        <v>46</v>
      </c>
      <c r="K35" s="198" t="s">
        <v>101</v>
      </c>
      <c r="L35" s="199"/>
      <c r="M35" s="200"/>
      <c r="N35" s="201"/>
    </row>
    <row r="36" spans="1:14" s="202" customFormat="1" ht="99.75" customHeight="1">
      <c r="A36" s="159" t="s">
        <v>140</v>
      </c>
      <c r="B36" s="191" t="s">
        <v>138</v>
      </c>
      <c r="C36" s="192">
        <v>44407</v>
      </c>
      <c r="D36" s="159" t="s">
        <v>174</v>
      </c>
      <c r="E36" s="193">
        <v>9040005016814</v>
      </c>
      <c r="F36" s="151" t="s">
        <v>143</v>
      </c>
      <c r="G36" s="194">
        <v>34479877</v>
      </c>
      <c r="H36" s="195" t="s">
        <v>146</v>
      </c>
      <c r="I36" s="196">
        <v>1</v>
      </c>
      <c r="J36" s="197">
        <v>46</v>
      </c>
      <c r="K36" s="198" t="s">
        <v>101</v>
      </c>
      <c r="L36" s="199"/>
      <c r="M36" s="200"/>
      <c r="N36" s="201"/>
    </row>
    <row r="37" spans="1:14" s="202" customFormat="1" ht="99.75" customHeight="1">
      <c r="A37" s="159" t="s">
        <v>140</v>
      </c>
      <c r="B37" s="191" t="s">
        <v>138</v>
      </c>
      <c r="C37" s="192">
        <v>44407</v>
      </c>
      <c r="D37" s="159" t="s">
        <v>175</v>
      </c>
      <c r="E37" s="193">
        <v>4011405000068</v>
      </c>
      <c r="F37" s="151" t="s">
        <v>143</v>
      </c>
      <c r="G37" s="194">
        <v>34479877</v>
      </c>
      <c r="H37" s="195" t="s">
        <v>146</v>
      </c>
      <c r="I37" s="196">
        <v>1</v>
      </c>
      <c r="J37" s="197">
        <v>46</v>
      </c>
      <c r="K37" s="198" t="s">
        <v>101</v>
      </c>
      <c r="L37" s="199"/>
      <c r="M37" s="200"/>
      <c r="N37" s="201"/>
    </row>
    <row r="38" spans="1:14" s="202" customFormat="1" ht="99.75" customHeight="1">
      <c r="A38" s="159" t="s">
        <v>140</v>
      </c>
      <c r="B38" s="191" t="s">
        <v>138</v>
      </c>
      <c r="C38" s="192">
        <v>44407</v>
      </c>
      <c r="D38" s="159" t="s">
        <v>176</v>
      </c>
      <c r="E38" s="193">
        <v>6040005003798</v>
      </c>
      <c r="F38" s="151" t="s">
        <v>143</v>
      </c>
      <c r="G38" s="194">
        <v>34479877</v>
      </c>
      <c r="H38" s="195" t="s">
        <v>146</v>
      </c>
      <c r="I38" s="196">
        <v>1</v>
      </c>
      <c r="J38" s="197">
        <v>46</v>
      </c>
      <c r="K38" s="198" t="s">
        <v>101</v>
      </c>
      <c r="L38" s="199"/>
      <c r="M38" s="200"/>
      <c r="N38" s="201"/>
    </row>
    <row r="39" spans="1:14" s="202" customFormat="1" ht="99.75" customHeight="1">
      <c r="A39" s="159" t="s">
        <v>140</v>
      </c>
      <c r="B39" s="191" t="s">
        <v>138</v>
      </c>
      <c r="C39" s="192">
        <v>44407</v>
      </c>
      <c r="D39" s="159" t="s">
        <v>177</v>
      </c>
      <c r="E39" s="193">
        <v>6040005003798</v>
      </c>
      <c r="F39" s="151" t="s">
        <v>143</v>
      </c>
      <c r="G39" s="194">
        <v>34479877</v>
      </c>
      <c r="H39" s="195" t="s">
        <v>146</v>
      </c>
      <c r="I39" s="196">
        <v>1</v>
      </c>
      <c r="J39" s="197">
        <v>46</v>
      </c>
      <c r="K39" s="198" t="s">
        <v>101</v>
      </c>
      <c r="L39" s="199"/>
      <c r="M39" s="200"/>
      <c r="N39" s="201"/>
    </row>
    <row r="40" spans="1:14" s="202" customFormat="1" ht="99.75" customHeight="1">
      <c r="A40" s="159" t="s">
        <v>140</v>
      </c>
      <c r="B40" s="191" t="s">
        <v>138</v>
      </c>
      <c r="C40" s="192">
        <v>44407</v>
      </c>
      <c r="D40" s="159" t="s">
        <v>178</v>
      </c>
      <c r="E40" s="193">
        <v>8030005010463</v>
      </c>
      <c r="F40" s="151" t="s">
        <v>143</v>
      </c>
      <c r="G40" s="194">
        <v>34479877</v>
      </c>
      <c r="H40" s="195" t="s">
        <v>146</v>
      </c>
      <c r="I40" s="196">
        <v>1</v>
      </c>
      <c r="J40" s="197">
        <v>46</v>
      </c>
      <c r="K40" s="198" t="s">
        <v>101</v>
      </c>
      <c r="L40" s="199"/>
      <c r="M40" s="200"/>
      <c r="N40" s="201"/>
    </row>
    <row r="41" spans="1:14" s="202" customFormat="1" ht="99.75" customHeight="1">
      <c r="A41" s="159" t="s">
        <v>140</v>
      </c>
      <c r="B41" s="191" t="s">
        <v>138</v>
      </c>
      <c r="C41" s="192">
        <v>44407</v>
      </c>
      <c r="D41" s="159" t="s">
        <v>179</v>
      </c>
      <c r="E41" s="193">
        <v>9040005002905</v>
      </c>
      <c r="F41" s="151" t="s">
        <v>143</v>
      </c>
      <c r="G41" s="194">
        <v>34479877</v>
      </c>
      <c r="H41" s="195" t="s">
        <v>146</v>
      </c>
      <c r="I41" s="196">
        <v>1</v>
      </c>
      <c r="J41" s="197">
        <v>46</v>
      </c>
      <c r="K41" s="198" t="s">
        <v>101</v>
      </c>
      <c r="L41" s="199"/>
      <c r="M41" s="200"/>
      <c r="N41" s="201"/>
    </row>
    <row r="42" spans="1:14" s="202" customFormat="1" ht="99.75" customHeight="1">
      <c r="A42" s="159" t="s">
        <v>140</v>
      </c>
      <c r="B42" s="191" t="s">
        <v>138</v>
      </c>
      <c r="C42" s="192">
        <v>44407</v>
      </c>
      <c r="D42" s="159" t="s">
        <v>180</v>
      </c>
      <c r="E42" s="193">
        <v>4030005006218</v>
      </c>
      <c r="F42" s="151" t="s">
        <v>143</v>
      </c>
      <c r="G42" s="194">
        <v>34479877</v>
      </c>
      <c r="H42" s="195" t="s">
        <v>146</v>
      </c>
      <c r="I42" s="196">
        <v>1</v>
      </c>
      <c r="J42" s="197">
        <v>46</v>
      </c>
      <c r="K42" s="198" t="s">
        <v>101</v>
      </c>
      <c r="L42" s="199"/>
      <c r="M42" s="200"/>
      <c r="N42" s="201"/>
    </row>
    <row r="43" spans="1:14" s="202" customFormat="1" ht="99.75" customHeight="1">
      <c r="A43" s="159" t="s">
        <v>140</v>
      </c>
      <c r="B43" s="191" t="s">
        <v>138</v>
      </c>
      <c r="C43" s="192">
        <v>44407</v>
      </c>
      <c r="D43" s="159" t="s">
        <v>181</v>
      </c>
      <c r="E43" s="193">
        <v>5040005002421</v>
      </c>
      <c r="F43" s="151" t="s">
        <v>143</v>
      </c>
      <c r="G43" s="194">
        <v>34479877</v>
      </c>
      <c r="H43" s="195" t="s">
        <v>146</v>
      </c>
      <c r="I43" s="196">
        <v>1</v>
      </c>
      <c r="J43" s="197">
        <v>46</v>
      </c>
      <c r="K43" s="198" t="s">
        <v>101</v>
      </c>
      <c r="L43" s="199"/>
      <c r="M43" s="200"/>
      <c r="N43" s="201"/>
    </row>
    <row r="44" spans="1:14" s="202" customFormat="1" ht="99.75" customHeight="1">
      <c r="A44" s="159" t="s">
        <v>140</v>
      </c>
      <c r="B44" s="191" t="s">
        <v>138</v>
      </c>
      <c r="C44" s="192">
        <v>44407</v>
      </c>
      <c r="D44" s="159" t="s">
        <v>182</v>
      </c>
      <c r="E44" s="193">
        <v>3010405001696</v>
      </c>
      <c r="F44" s="151" t="s">
        <v>143</v>
      </c>
      <c r="G44" s="194">
        <v>34479877</v>
      </c>
      <c r="H44" s="195" t="s">
        <v>146</v>
      </c>
      <c r="I44" s="196">
        <v>1</v>
      </c>
      <c r="J44" s="197">
        <v>46</v>
      </c>
      <c r="K44" s="198" t="s">
        <v>101</v>
      </c>
      <c r="L44" s="199"/>
      <c r="M44" s="200"/>
      <c r="N44" s="201"/>
    </row>
    <row r="45" spans="1:14" s="202" customFormat="1" ht="99.75" customHeight="1">
      <c r="A45" s="159" t="s">
        <v>140</v>
      </c>
      <c r="B45" s="191" t="s">
        <v>138</v>
      </c>
      <c r="C45" s="192">
        <v>44407</v>
      </c>
      <c r="D45" s="159" t="s">
        <v>183</v>
      </c>
      <c r="E45" s="193">
        <v>8030005010463</v>
      </c>
      <c r="F45" s="151" t="s">
        <v>143</v>
      </c>
      <c r="G45" s="194">
        <v>34479877</v>
      </c>
      <c r="H45" s="195" t="s">
        <v>146</v>
      </c>
      <c r="I45" s="196">
        <v>1</v>
      </c>
      <c r="J45" s="197">
        <v>46</v>
      </c>
      <c r="K45" s="198" t="s">
        <v>101</v>
      </c>
      <c r="L45" s="199"/>
      <c r="M45" s="200"/>
      <c r="N45" s="201"/>
    </row>
    <row r="46" spans="1:14" s="202" customFormat="1" ht="99.75" customHeight="1">
      <c r="A46" s="159" t="s">
        <v>140</v>
      </c>
      <c r="B46" s="191" t="s">
        <v>138</v>
      </c>
      <c r="C46" s="192">
        <v>44407</v>
      </c>
      <c r="D46" s="159" t="s">
        <v>184</v>
      </c>
      <c r="E46" s="193">
        <v>6010405002452</v>
      </c>
      <c r="F46" s="151" t="s">
        <v>143</v>
      </c>
      <c r="G46" s="194">
        <v>34479877</v>
      </c>
      <c r="H46" s="195" t="s">
        <v>146</v>
      </c>
      <c r="I46" s="196">
        <v>1</v>
      </c>
      <c r="J46" s="197">
        <v>46</v>
      </c>
      <c r="K46" s="198" t="s">
        <v>101</v>
      </c>
      <c r="L46" s="199"/>
      <c r="M46" s="200"/>
      <c r="N46" s="201"/>
    </row>
    <row r="47" spans="1:14" s="202" customFormat="1" ht="99.75" customHeight="1">
      <c r="A47" s="159" t="s">
        <v>140</v>
      </c>
      <c r="B47" s="191" t="s">
        <v>138</v>
      </c>
      <c r="C47" s="192">
        <v>44407</v>
      </c>
      <c r="D47" s="159" t="s">
        <v>185</v>
      </c>
      <c r="E47" s="193">
        <v>4010005002383</v>
      </c>
      <c r="F47" s="151" t="s">
        <v>143</v>
      </c>
      <c r="G47" s="194">
        <v>34479877</v>
      </c>
      <c r="H47" s="195" t="s">
        <v>146</v>
      </c>
      <c r="I47" s="196">
        <v>1</v>
      </c>
      <c r="J47" s="197">
        <v>46</v>
      </c>
      <c r="K47" s="198" t="s">
        <v>101</v>
      </c>
      <c r="L47" s="199"/>
      <c r="M47" s="200"/>
      <c r="N47" s="201"/>
    </row>
    <row r="48" spans="1:14" s="202" customFormat="1" ht="99.75" customHeight="1">
      <c r="A48" s="159" t="s">
        <v>140</v>
      </c>
      <c r="B48" s="191" t="s">
        <v>138</v>
      </c>
      <c r="C48" s="192">
        <v>44407</v>
      </c>
      <c r="D48" s="159" t="s">
        <v>186</v>
      </c>
      <c r="E48" s="193">
        <v>1120005005403</v>
      </c>
      <c r="F48" s="151" t="s">
        <v>143</v>
      </c>
      <c r="G48" s="194">
        <v>34479877</v>
      </c>
      <c r="H48" s="195" t="s">
        <v>146</v>
      </c>
      <c r="I48" s="196">
        <v>1</v>
      </c>
      <c r="J48" s="197">
        <v>46</v>
      </c>
      <c r="K48" s="198" t="s">
        <v>101</v>
      </c>
      <c r="L48" s="199"/>
      <c r="M48" s="200"/>
      <c r="N48" s="201"/>
    </row>
    <row r="49" spans="1:14" s="202" customFormat="1" ht="99.75" customHeight="1">
      <c r="A49" s="159" t="s">
        <v>140</v>
      </c>
      <c r="B49" s="191" t="s">
        <v>138</v>
      </c>
      <c r="C49" s="192">
        <v>44407</v>
      </c>
      <c r="D49" s="159" t="s">
        <v>187</v>
      </c>
      <c r="E49" s="193">
        <v>6060005004332</v>
      </c>
      <c r="F49" s="151" t="s">
        <v>143</v>
      </c>
      <c r="G49" s="194">
        <v>34479877</v>
      </c>
      <c r="H49" s="195" t="s">
        <v>146</v>
      </c>
      <c r="I49" s="196">
        <v>1</v>
      </c>
      <c r="J49" s="197">
        <v>46</v>
      </c>
      <c r="K49" s="198" t="s">
        <v>101</v>
      </c>
      <c r="L49" s="199"/>
      <c r="M49" s="200"/>
      <c r="N49" s="201"/>
    </row>
    <row r="50" spans="1:14" s="202" customFormat="1" ht="99.75" customHeight="1">
      <c r="A50" s="159" t="s">
        <v>140</v>
      </c>
      <c r="B50" s="191" t="s">
        <v>138</v>
      </c>
      <c r="C50" s="192">
        <v>44407</v>
      </c>
      <c r="D50" s="159" t="s">
        <v>188</v>
      </c>
      <c r="E50" s="193">
        <v>4030005006218</v>
      </c>
      <c r="F50" s="151" t="s">
        <v>143</v>
      </c>
      <c r="G50" s="194">
        <v>34479877</v>
      </c>
      <c r="H50" s="195" t="s">
        <v>146</v>
      </c>
      <c r="I50" s="196">
        <v>1</v>
      </c>
      <c r="J50" s="197">
        <v>46</v>
      </c>
      <c r="K50" s="198" t="s">
        <v>101</v>
      </c>
      <c r="L50" s="199"/>
      <c r="M50" s="200"/>
      <c r="N50" s="201"/>
    </row>
    <row r="51" spans="1:14" s="202" customFormat="1" ht="99.75" customHeight="1">
      <c r="A51" s="159" t="s">
        <v>140</v>
      </c>
      <c r="B51" s="191" t="s">
        <v>138</v>
      </c>
      <c r="C51" s="192">
        <v>44407</v>
      </c>
      <c r="D51" s="159" t="s">
        <v>189</v>
      </c>
      <c r="E51" s="193">
        <v>3010405001696</v>
      </c>
      <c r="F51" s="151" t="s">
        <v>143</v>
      </c>
      <c r="G51" s="194">
        <v>34479877</v>
      </c>
      <c r="H51" s="195" t="s">
        <v>146</v>
      </c>
      <c r="I51" s="196">
        <v>1</v>
      </c>
      <c r="J51" s="197">
        <v>46</v>
      </c>
      <c r="K51" s="198" t="s">
        <v>101</v>
      </c>
      <c r="L51" s="199"/>
      <c r="M51" s="200"/>
      <c r="N51" s="201"/>
    </row>
    <row r="52" spans="1:14" s="202" customFormat="1" ht="99.75" customHeight="1">
      <c r="A52" s="159" t="s">
        <v>140</v>
      </c>
      <c r="B52" s="191" t="s">
        <v>138</v>
      </c>
      <c r="C52" s="192">
        <v>44407</v>
      </c>
      <c r="D52" s="159" t="s">
        <v>190</v>
      </c>
      <c r="E52" s="193">
        <v>9110005000703</v>
      </c>
      <c r="F52" s="151" t="s">
        <v>143</v>
      </c>
      <c r="G52" s="194">
        <v>34479877</v>
      </c>
      <c r="H52" s="195" t="s">
        <v>146</v>
      </c>
      <c r="I52" s="196">
        <v>1</v>
      </c>
      <c r="J52" s="197">
        <v>46</v>
      </c>
      <c r="K52" s="198" t="s">
        <v>101</v>
      </c>
      <c r="L52" s="199"/>
      <c r="M52" s="200"/>
      <c r="N52" s="201"/>
    </row>
    <row r="53" spans="1:14" s="202" customFormat="1" ht="99.75" customHeight="1">
      <c r="A53" s="159" t="s">
        <v>140</v>
      </c>
      <c r="B53" s="191" t="s">
        <v>138</v>
      </c>
      <c r="C53" s="192">
        <v>44407</v>
      </c>
      <c r="D53" s="159" t="s">
        <v>191</v>
      </c>
      <c r="E53" s="193">
        <v>4110005000022</v>
      </c>
      <c r="F53" s="151" t="s">
        <v>143</v>
      </c>
      <c r="G53" s="194">
        <v>34479877</v>
      </c>
      <c r="H53" s="195" t="s">
        <v>146</v>
      </c>
      <c r="I53" s="196">
        <v>1</v>
      </c>
      <c r="J53" s="197">
        <v>46</v>
      </c>
      <c r="K53" s="198" t="s">
        <v>101</v>
      </c>
      <c r="L53" s="199"/>
      <c r="M53" s="200"/>
      <c r="N53" s="201"/>
    </row>
    <row r="54" spans="1:14" s="202" customFormat="1" ht="99.75" customHeight="1">
      <c r="A54" s="159" t="s">
        <v>125</v>
      </c>
      <c r="B54" s="191" t="s">
        <v>192</v>
      </c>
      <c r="C54" s="192">
        <v>44438</v>
      </c>
      <c r="D54" s="159" t="s">
        <v>126</v>
      </c>
      <c r="E54" s="193">
        <v>3020001036162</v>
      </c>
      <c r="F54" s="151" t="s">
        <v>139</v>
      </c>
      <c r="G54" s="194">
        <v>3017986</v>
      </c>
      <c r="H54" s="195">
        <v>3014000</v>
      </c>
      <c r="I54" s="196">
        <v>0.998</v>
      </c>
      <c r="J54" s="197">
        <v>1</v>
      </c>
      <c r="K54" s="198" t="s">
        <v>101</v>
      </c>
      <c r="L54" s="199"/>
      <c r="M54" s="200"/>
      <c r="N54" s="201"/>
    </row>
    <row r="55" spans="1:14" s="202" customFormat="1" ht="99.75" customHeight="1">
      <c r="A55" s="159" t="s">
        <v>127</v>
      </c>
      <c r="B55" s="191" t="s">
        <v>141</v>
      </c>
      <c r="C55" s="192">
        <v>44445</v>
      </c>
      <c r="D55" s="159" t="s">
        <v>128</v>
      </c>
      <c r="E55" s="193">
        <v>6010001068278</v>
      </c>
      <c r="F55" s="151" t="s">
        <v>139</v>
      </c>
      <c r="G55" s="194">
        <v>18064200</v>
      </c>
      <c r="H55" s="195">
        <v>18064200</v>
      </c>
      <c r="I55" s="196">
        <v>1</v>
      </c>
      <c r="J55" s="197">
        <v>1</v>
      </c>
      <c r="K55" s="198" t="s">
        <v>101</v>
      </c>
      <c r="L55" s="199"/>
      <c r="M55" s="200"/>
      <c r="N55" s="201"/>
    </row>
    <row r="56" spans="1:14" s="202" customFormat="1" ht="99.75" customHeight="1">
      <c r="A56" s="159" t="s">
        <v>116</v>
      </c>
      <c r="B56" s="191" t="s">
        <v>138</v>
      </c>
      <c r="C56" s="192">
        <v>44460</v>
      </c>
      <c r="D56" s="159" t="s">
        <v>117</v>
      </c>
      <c r="E56" s="193">
        <v>7010001064648</v>
      </c>
      <c r="F56" s="151" t="s">
        <v>139</v>
      </c>
      <c r="G56" s="194" t="s">
        <v>137</v>
      </c>
      <c r="H56" s="195">
        <v>1139644</v>
      </c>
      <c r="I56" s="196" t="s">
        <v>101</v>
      </c>
      <c r="J56" s="197">
        <v>1</v>
      </c>
      <c r="K56" s="198" t="s">
        <v>101</v>
      </c>
      <c r="L56" s="199"/>
      <c r="M56" s="200"/>
      <c r="N56" s="201"/>
    </row>
    <row r="57" spans="1:14" s="202" customFormat="1" ht="99.75" customHeight="1">
      <c r="A57" s="159"/>
      <c r="B57" s="191"/>
      <c r="C57" s="192"/>
      <c r="D57" s="159"/>
      <c r="E57" s="193"/>
      <c r="F57" s="151"/>
      <c r="G57" s="194"/>
      <c r="H57" s="195"/>
      <c r="I57" s="196"/>
      <c r="J57" s="197"/>
      <c r="K57" s="198"/>
      <c r="L57" s="199"/>
      <c r="M57" s="200"/>
      <c r="N57" s="201"/>
    </row>
    <row r="58" spans="1:14" s="202" customFormat="1" ht="99.75" customHeight="1">
      <c r="A58" s="159"/>
      <c r="B58" s="191"/>
      <c r="C58" s="192"/>
      <c r="D58" s="159"/>
      <c r="E58" s="193"/>
      <c r="F58" s="151"/>
      <c r="G58" s="194"/>
      <c r="H58" s="195"/>
      <c r="I58" s="196"/>
      <c r="J58" s="197"/>
      <c r="K58" s="198"/>
      <c r="L58" s="199"/>
      <c r="M58" s="200"/>
      <c r="N58" s="201"/>
    </row>
    <row r="59" spans="1:14" s="202" customFormat="1" ht="99.75" customHeight="1">
      <c r="A59" s="159"/>
      <c r="B59" s="191"/>
      <c r="C59" s="192"/>
      <c r="D59" s="159"/>
      <c r="E59" s="193"/>
      <c r="F59" s="151"/>
      <c r="G59" s="194"/>
      <c r="H59" s="195"/>
      <c r="I59" s="196"/>
      <c r="J59" s="197"/>
      <c r="K59" s="198"/>
      <c r="L59" s="199"/>
      <c r="M59" s="200"/>
      <c r="N59" s="201"/>
    </row>
    <row r="60" spans="1:14" s="202" customFormat="1" ht="99.75" customHeight="1">
      <c r="A60" s="159"/>
      <c r="B60" s="191"/>
      <c r="C60" s="192"/>
      <c r="D60" s="159"/>
      <c r="E60" s="193"/>
      <c r="F60" s="151"/>
      <c r="G60" s="194"/>
      <c r="H60" s="195"/>
      <c r="I60" s="196"/>
      <c r="J60" s="197"/>
      <c r="K60" s="198"/>
      <c r="L60" s="199"/>
      <c r="M60" s="200"/>
      <c r="N60" s="201"/>
    </row>
    <row r="61" spans="1:14" s="202" customFormat="1" ht="99.75" customHeight="1">
      <c r="A61" s="159"/>
      <c r="B61" s="191"/>
      <c r="C61" s="192"/>
      <c r="D61" s="159"/>
      <c r="E61" s="193"/>
      <c r="F61" s="151"/>
      <c r="G61" s="194"/>
      <c r="H61" s="195"/>
      <c r="I61" s="196"/>
      <c r="J61" s="197"/>
      <c r="K61" s="198"/>
      <c r="L61" s="199"/>
      <c r="M61" s="200"/>
      <c r="N61" s="201"/>
    </row>
    <row r="62" spans="1:14" s="202" customFormat="1" ht="99.75" customHeight="1">
      <c r="A62" s="159"/>
      <c r="B62" s="191"/>
      <c r="C62" s="192"/>
      <c r="D62" s="159"/>
      <c r="E62" s="193"/>
      <c r="F62" s="151"/>
      <c r="G62" s="194"/>
      <c r="H62" s="195"/>
      <c r="I62" s="196"/>
      <c r="J62" s="197"/>
      <c r="K62" s="198"/>
      <c r="L62" s="199"/>
      <c r="M62" s="200"/>
      <c r="N62" s="201"/>
    </row>
    <row r="63" spans="1:14" s="31" customFormat="1" ht="99.75" customHeight="1">
      <c r="A63" s="167"/>
      <c r="B63" s="167"/>
      <c r="C63" s="160"/>
      <c r="D63" s="167"/>
      <c r="E63" s="203"/>
      <c r="F63" s="204"/>
      <c r="G63" s="205"/>
      <c r="H63" s="206"/>
      <c r="I63" s="207"/>
      <c r="J63" s="208"/>
      <c r="K63" s="198"/>
      <c r="L63" s="209"/>
      <c r="M63" s="210"/>
      <c r="N63" s="210"/>
    </row>
    <row r="64" spans="1:14" s="31" customFormat="1" ht="99.75" customHeight="1">
      <c r="A64" s="211"/>
      <c r="B64" s="211"/>
      <c r="C64" s="189"/>
      <c r="D64" s="211"/>
      <c r="E64" s="212"/>
      <c r="F64" s="213"/>
      <c r="G64" s="214"/>
      <c r="H64" s="215"/>
      <c r="I64" s="207"/>
      <c r="J64" s="208"/>
      <c r="K64" s="14"/>
      <c r="L64" s="216"/>
      <c r="M64" s="210"/>
      <c r="N64" s="210"/>
    </row>
    <row r="65" ht="14.25">
      <c r="I65" s="217"/>
    </row>
  </sheetData>
  <sheetProtection/>
  <mergeCells count="2">
    <mergeCell ref="A2:L2"/>
    <mergeCell ref="F4:L4"/>
  </mergeCells>
  <dataValidations count="2">
    <dataValidation type="date" allowBlank="1" showInputMessage="1" showErrorMessage="1" prompt="平成24年4月1日の形式で入力する。" sqref="C63">
      <formula1>41000</formula1>
      <formula2>41364</formula2>
    </dataValidation>
    <dataValidation allowBlank="1" showInputMessage="1" showErrorMessage="1" promptTitle="入力方法" prompt="半角数字で入力して下さい。" errorTitle="参考" error="半角数字で入力して下さい。" imeMode="halfAlpha" sqref="H6:H63"/>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61"/>
  <sheetViews>
    <sheetView view="pageBreakPreview" zoomScale="80" zoomScaleNormal="90" zoomScaleSheetLayoutView="80" zoomScalePageLayoutView="0" workbookViewId="0" topLeftCell="A1">
      <selection activeCell="H18" sqref="H18"/>
    </sheetView>
  </sheetViews>
  <sheetFormatPr defaultColWidth="9.00390625" defaultRowHeight="13.5"/>
  <cols>
    <col min="1" max="1" width="39.125" style="96" customWidth="1"/>
    <col min="2" max="2" width="19.125" style="12" customWidth="1"/>
    <col min="3" max="3" width="28.125" style="12" customWidth="1"/>
    <col min="4" max="4" width="18.625" style="12" customWidth="1"/>
    <col min="5" max="5" width="16.625" style="12" customWidth="1"/>
    <col min="6" max="6" width="16.625" style="96" customWidth="1"/>
    <col min="7" max="7" width="16.625" style="18" customWidth="1"/>
    <col min="8" max="8" width="7.625" style="96" customWidth="1"/>
    <col min="9" max="9" width="7.625" style="19" customWidth="1"/>
    <col min="10" max="10" width="54.875" style="24" customWidth="1"/>
    <col min="11" max="11" width="13.125" style="96" customWidth="1"/>
    <col min="12" max="12" width="15.25390625" style="145" customWidth="1"/>
    <col min="13" max="13" width="16.625" style="96" bestFit="1" customWidth="1"/>
    <col min="14" max="16384" width="9.00390625" style="12" customWidth="1"/>
  </cols>
  <sheetData>
    <row r="1" ht="27" customHeight="1">
      <c r="A1" s="12" t="s">
        <v>14</v>
      </c>
    </row>
    <row r="2" spans="1:10" ht="21" customHeight="1">
      <c r="A2" s="140" t="s">
        <v>15</v>
      </c>
      <c r="B2" s="140"/>
      <c r="C2" s="140"/>
      <c r="D2" s="140"/>
      <c r="E2" s="140"/>
      <c r="F2" s="140"/>
      <c r="G2" s="140"/>
      <c r="H2" s="140"/>
      <c r="I2" s="140"/>
      <c r="J2" s="140"/>
    </row>
    <row r="3" spans="1:13" s="21" customFormat="1" ht="21" customHeight="1">
      <c r="A3" s="146" t="s">
        <v>103</v>
      </c>
      <c r="B3" s="146"/>
      <c r="F3" s="128" t="str">
        <f>'[10]東京別記様式 5（随意契約（物品役務等））'!F4:L4</f>
        <v>（審議対象期間　2021年7月1日～2021年9月30日）</v>
      </c>
      <c r="G3" s="128"/>
      <c r="H3" s="128"/>
      <c r="I3" s="128"/>
      <c r="J3" s="128"/>
      <c r="K3" s="99"/>
      <c r="L3" s="147"/>
      <c r="M3" s="96"/>
    </row>
    <row r="4" spans="1:14" s="13" customFormat="1" ht="69" customHeight="1">
      <c r="A4" s="56" t="s">
        <v>16</v>
      </c>
      <c r="B4" s="56" t="s">
        <v>4</v>
      </c>
      <c r="C4" s="56" t="s">
        <v>17</v>
      </c>
      <c r="D4" s="56" t="s">
        <v>62</v>
      </c>
      <c r="E4" s="56" t="s">
        <v>18</v>
      </c>
      <c r="F4" s="56" t="s">
        <v>7</v>
      </c>
      <c r="G4" s="57" t="s">
        <v>2</v>
      </c>
      <c r="H4" s="56" t="s">
        <v>21</v>
      </c>
      <c r="I4" s="58" t="s">
        <v>22</v>
      </c>
      <c r="J4" s="58" t="s">
        <v>0</v>
      </c>
      <c r="K4" s="148"/>
      <c r="L4" s="149"/>
      <c r="M4" s="148"/>
      <c r="N4" s="150"/>
    </row>
    <row r="5" spans="1:14" s="13" customFormat="1" ht="315" customHeight="1">
      <c r="A5" s="185" t="s">
        <v>104</v>
      </c>
      <c r="B5" s="160">
        <v>44384</v>
      </c>
      <c r="C5" s="185" t="s">
        <v>105</v>
      </c>
      <c r="D5" s="186">
        <v>9010601021385</v>
      </c>
      <c r="E5" s="163" t="s">
        <v>106</v>
      </c>
      <c r="F5" s="170" t="s">
        <v>100</v>
      </c>
      <c r="G5" s="170">
        <v>1362504000</v>
      </c>
      <c r="H5" s="187" t="s">
        <v>101</v>
      </c>
      <c r="I5" s="188">
        <v>1</v>
      </c>
      <c r="J5" s="64" t="s">
        <v>107</v>
      </c>
      <c r="K5" s="154"/>
      <c r="L5" s="155"/>
      <c r="M5" s="156"/>
      <c r="N5" s="157"/>
    </row>
    <row r="6" spans="1:14" s="13" customFormat="1" ht="333" customHeight="1">
      <c r="A6" s="161" t="s">
        <v>108</v>
      </c>
      <c r="B6" s="160">
        <v>44385</v>
      </c>
      <c r="C6" s="161" t="s">
        <v>105</v>
      </c>
      <c r="D6" s="162">
        <v>9010601021385</v>
      </c>
      <c r="E6" s="163" t="s">
        <v>102</v>
      </c>
      <c r="F6" s="176" t="s">
        <v>100</v>
      </c>
      <c r="G6" s="164">
        <v>98556700</v>
      </c>
      <c r="H6" s="190" t="s">
        <v>101</v>
      </c>
      <c r="I6" s="188">
        <v>1</v>
      </c>
      <c r="J6" s="64" t="s">
        <v>109</v>
      </c>
      <c r="K6" s="158"/>
      <c r="L6" s="155"/>
      <c r="M6" s="156"/>
      <c r="N6" s="157"/>
    </row>
    <row r="7" spans="1:14" s="13" customFormat="1" ht="120" customHeight="1">
      <c r="A7" s="161" t="s">
        <v>110</v>
      </c>
      <c r="B7" s="189">
        <v>44389</v>
      </c>
      <c r="C7" s="161" t="s">
        <v>111</v>
      </c>
      <c r="D7" s="162">
        <v>9010001096367</v>
      </c>
      <c r="E7" s="163" t="s">
        <v>102</v>
      </c>
      <c r="F7" s="176">
        <v>20116434</v>
      </c>
      <c r="G7" s="164">
        <v>16810532</v>
      </c>
      <c r="H7" s="187">
        <v>0.992</v>
      </c>
      <c r="I7" s="188">
        <v>1</v>
      </c>
      <c r="J7" s="64" t="s">
        <v>112</v>
      </c>
      <c r="K7" s="158"/>
      <c r="L7" s="155"/>
      <c r="M7" s="156"/>
      <c r="N7" s="157"/>
    </row>
    <row r="8" spans="1:14" s="13" customFormat="1" ht="120" customHeight="1">
      <c r="A8" s="161" t="s">
        <v>113</v>
      </c>
      <c r="B8" s="160">
        <v>44393</v>
      </c>
      <c r="C8" s="161" t="s">
        <v>114</v>
      </c>
      <c r="D8" s="162">
        <v>1010401051219</v>
      </c>
      <c r="E8" s="163" t="s">
        <v>102</v>
      </c>
      <c r="F8" s="164" t="s">
        <v>100</v>
      </c>
      <c r="G8" s="165">
        <v>1914000</v>
      </c>
      <c r="H8" s="166" t="s">
        <v>101</v>
      </c>
      <c r="I8" s="188">
        <v>1</v>
      </c>
      <c r="J8" s="64" t="s">
        <v>115</v>
      </c>
      <c r="K8" s="158"/>
      <c r="L8" s="155"/>
      <c r="M8" s="156"/>
      <c r="N8" s="157"/>
    </row>
    <row r="9" spans="1:14" s="175" customFormat="1" ht="321.75" customHeight="1">
      <c r="A9" s="167" t="s">
        <v>116</v>
      </c>
      <c r="B9" s="168">
        <v>44406</v>
      </c>
      <c r="C9" s="167" t="s">
        <v>117</v>
      </c>
      <c r="D9" s="169">
        <v>7010001064648</v>
      </c>
      <c r="E9" s="163" t="s">
        <v>94</v>
      </c>
      <c r="F9" s="170" t="s">
        <v>100</v>
      </c>
      <c r="G9" s="171">
        <v>1705000</v>
      </c>
      <c r="H9" s="166" t="s">
        <v>101</v>
      </c>
      <c r="I9" s="188">
        <v>1</v>
      </c>
      <c r="J9" s="64" t="s">
        <v>118</v>
      </c>
      <c r="K9" s="158"/>
      <c r="L9" s="172"/>
      <c r="M9" s="173"/>
      <c r="N9" s="174"/>
    </row>
    <row r="10" spans="1:14" s="13" customFormat="1" ht="336" customHeight="1">
      <c r="A10" s="185" t="s">
        <v>119</v>
      </c>
      <c r="B10" s="160">
        <v>44411</v>
      </c>
      <c r="C10" s="185" t="s">
        <v>120</v>
      </c>
      <c r="D10" s="186">
        <v>9010601021385</v>
      </c>
      <c r="E10" s="163" t="s">
        <v>102</v>
      </c>
      <c r="F10" s="170" t="s">
        <v>100</v>
      </c>
      <c r="G10" s="170">
        <v>44625900</v>
      </c>
      <c r="H10" s="180" t="s">
        <v>101</v>
      </c>
      <c r="I10" s="188">
        <v>1</v>
      </c>
      <c r="J10" s="64" t="s">
        <v>121</v>
      </c>
      <c r="K10" s="154"/>
      <c r="L10" s="155"/>
      <c r="M10" s="156"/>
      <c r="N10" s="157"/>
    </row>
    <row r="11" spans="1:14" s="13" customFormat="1" ht="120" customHeight="1">
      <c r="A11" s="161" t="s">
        <v>122</v>
      </c>
      <c r="B11" s="160">
        <v>44428</v>
      </c>
      <c r="C11" s="161" t="s">
        <v>123</v>
      </c>
      <c r="D11" s="162">
        <v>9010001087242</v>
      </c>
      <c r="E11" s="163" t="s">
        <v>102</v>
      </c>
      <c r="F11" s="176">
        <v>33758318</v>
      </c>
      <c r="G11" s="164">
        <v>25972749</v>
      </c>
      <c r="H11" s="177">
        <v>0.769</v>
      </c>
      <c r="I11" s="188">
        <v>1</v>
      </c>
      <c r="J11" s="64" t="s">
        <v>124</v>
      </c>
      <c r="K11" s="158"/>
      <c r="L11" s="155"/>
      <c r="M11" s="178"/>
      <c r="N11" s="157"/>
    </row>
    <row r="12" spans="1:14" s="13" customFormat="1" ht="120" customHeight="1">
      <c r="A12" s="161" t="s">
        <v>125</v>
      </c>
      <c r="B12" s="168">
        <v>44438</v>
      </c>
      <c r="C12" s="161" t="s">
        <v>126</v>
      </c>
      <c r="D12" s="162">
        <v>3020001036162</v>
      </c>
      <c r="E12" s="163" t="s">
        <v>94</v>
      </c>
      <c r="F12" s="164">
        <v>3017986</v>
      </c>
      <c r="G12" s="179">
        <v>3014000</v>
      </c>
      <c r="H12" s="177">
        <v>0.998</v>
      </c>
      <c r="I12" s="188">
        <v>1</v>
      </c>
      <c r="J12" s="64" t="s">
        <v>115</v>
      </c>
      <c r="K12" s="158"/>
      <c r="L12" s="155"/>
      <c r="M12" s="156"/>
      <c r="N12" s="157"/>
    </row>
    <row r="13" spans="1:14" s="13" customFormat="1" ht="120" customHeight="1">
      <c r="A13" s="161" t="s">
        <v>127</v>
      </c>
      <c r="B13" s="160">
        <v>44445</v>
      </c>
      <c r="C13" s="161" t="s">
        <v>128</v>
      </c>
      <c r="D13" s="162">
        <v>6010001068278</v>
      </c>
      <c r="E13" s="163" t="s">
        <v>94</v>
      </c>
      <c r="F13" s="170">
        <v>18064200</v>
      </c>
      <c r="G13" s="171">
        <v>18064200</v>
      </c>
      <c r="H13" s="177">
        <v>1</v>
      </c>
      <c r="I13" s="188">
        <v>1</v>
      </c>
      <c r="J13" s="64" t="s">
        <v>115</v>
      </c>
      <c r="K13" s="158"/>
      <c r="L13" s="155"/>
      <c r="M13" s="178"/>
      <c r="N13" s="157"/>
    </row>
    <row r="14" spans="1:14" s="175" customFormat="1" ht="120" customHeight="1">
      <c r="A14" s="167" t="s">
        <v>129</v>
      </c>
      <c r="B14" s="168">
        <v>44446</v>
      </c>
      <c r="C14" s="167" t="s">
        <v>130</v>
      </c>
      <c r="D14" s="169">
        <v>7011101029722</v>
      </c>
      <c r="E14" s="163" t="s">
        <v>102</v>
      </c>
      <c r="F14" s="170" t="s">
        <v>100</v>
      </c>
      <c r="G14" s="171">
        <v>1428900</v>
      </c>
      <c r="H14" s="180" t="s">
        <v>101</v>
      </c>
      <c r="I14" s="188">
        <v>1</v>
      </c>
      <c r="J14" s="64" t="s">
        <v>115</v>
      </c>
      <c r="K14" s="158"/>
      <c r="L14" s="172"/>
      <c r="M14" s="156"/>
      <c r="N14" s="174"/>
    </row>
    <row r="15" spans="1:14" s="13" customFormat="1" ht="120" customHeight="1">
      <c r="A15" s="185" t="s">
        <v>131</v>
      </c>
      <c r="B15" s="160">
        <v>44452</v>
      </c>
      <c r="C15" s="185" t="s">
        <v>132</v>
      </c>
      <c r="D15" s="186">
        <v>6010001052075</v>
      </c>
      <c r="E15" s="163" t="s">
        <v>102</v>
      </c>
      <c r="F15" s="170" t="s">
        <v>100</v>
      </c>
      <c r="G15" s="170">
        <v>3905000</v>
      </c>
      <c r="H15" s="180" t="s">
        <v>101</v>
      </c>
      <c r="I15" s="188">
        <v>1</v>
      </c>
      <c r="J15" s="64" t="s">
        <v>115</v>
      </c>
      <c r="K15" s="154"/>
      <c r="L15" s="181"/>
      <c r="M15" s="182"/>
      <c r="N15" s="157"/>
    </row>
    <row r="16" spans="1:14" s="13" customFormat="1" ht="307.5" customHeight="1">
      <c r="A16" s="161" t="s">
        <v>116</v>
      </c>
      <c r="B16" s="160">
        <v>44460</v>
      </c>
      <c r="C16" s="161" t="s">
        <v>117</v>
      </c>
      <c r="D16" s="162">
        <v>7010001064648</v>
      </c>
      <c r="E16" s="163" t="s">
        <v>94</v>
      </c>
      <c r="F16" s="176" t="s">
        <v>100</v>
      </c>
      <c r="G16" s="164">
        <v>1139644</v>
      </c>
      <c r="H16" s="180" t="s">
        <v>101</v>
      </c>
      <c r="I16" s="188">
        <v>1</v>
      </c>
      <c r="J16" s="64" t="s">
        <v>118</v>
      </c>
      <c r="K16" s="183"/>
      <c r="L16" s="155"/>
      <c r="M16" s="182"/>
      <c r="N16" s="157"/>
    </row>
    <row r="17" spans="1:14" s="13" customFormat="1" ht="120" customHeight="1">
      <c r="A17" s="161" t="s">
        <v>133</v>
      </c>
      <c r="B17" s="168">
        <v>44469</v>
      </c>
      <c r="C17" s="161" t="s">
        <v>134</v>
      </c>
      <c r="D17" s="162">
        <v>5120101032454</v>
      </c>
      <c r="E17" s="163" t="s">
        <v>102</v>
      </c>
      <c r="F17" s="164" t="s">
        <v>100</v>
      </c>
      <c r="G17" s="179">
        <v>37144800</v>
      </c>
      <c r="H17" s="180" t="s">
        <v>101</v>
      </c>
      <c r="I17" s="188">
        <v>1</v>
      </c>
      <c r="J17" s="64" t="s">
        <v>115</v>
      </c>
      <c r="K17" s="158"/>
      <c r="L17" s="155"/>
      <c r="M17" s="184"/>
      <c r="N17" s="157"/>
    </row>
    <row r="18" ht="12.75">
      <c r="I18" s="23"/>
    </row>
    <row r="19" ht="12.75">
      <c r="I19" s="23"/>
    </row>
    <row r="20" ht="12.75">
      <c r="I20" s="23"/>
    </row>
    <row r="21" ht="12.75">
      <c r="I21" s="23"/>
    </row>
    <row r="22" ht="12.75">
      <c r="I22" s="23"/>
    </row>
    <row r="23" ht="12.75">
      <c r="I23" s="23"/>
    </row>
    <row r="24" ht="12.75">
      <c r="I24" s="23"/>
    </row>
    <row r="25" ht="12.75">
      <c r="I25" s="23"/>
    </row>
    <row r="26" ht="12.75">
      <c r="I26" s="23"/>
    </row>
    <row r="27" ht="12.75">
      <c r="I27" s="23"/>
    </row>
    <row r="28" ht="12.75">
      <c r="I28" s="23"/>
    </row>
    <row r="29" ht="12.75">
      <c r="I29" s="23"/>
    </row>
    <row r="30" ht="12.75">
      <c r="I30" s="23"/>
    </row>
    <row r="31" ht="12.75">
      <c r="I31" s="23"/>
    </row>
    <row r="32" ht="12.75">
      <c r="I32" s="23"/>
    </row>
    <row r="33" ht="12.75">
      <c r="I33" s="23"/>
    </row>
    <row r="34" ht="12.75">
      <c r="I34" s="23"/>
    </row>
    <row r="35" ht="12.75">
      <c r="I35" s="23"/>
    </row>
    <row r="36" ht="12.75">
      <c r="I36" s="23"/>
    </row>
    <row r="37" ht="12.75">
      <c r="I37" s="23"/>
    </row>
    <row r="38" ht="12.75">
      <c r="I38" s="23"/>
    </row>
    <row r="39" ht="12.75">
      <c r="I39" s="23"/>
    </row>
    <row r="40" ht="12.75">
      <c r="I40" s="23"/>
    </row>
    <row r="41" ht="12.75">
      <c r="I41" s="23"/>
    </row>
    <row r="42" ht="12.75">
      <c r="I42" s="23"/>
    </row>
    <row r="43" ht="12.75">
      <c r="I43" s="23"/>
    </row>
    <row r="44" ht="12.75">
      <c r="I44" s="23"/>
    </row>
    <row r="45" ht="12.75">
      <c r="I45" s="23"/>
    </row>
    <row r="46" ht="12.75">
      <c r="I46" s="23"/>
    </row>
    <row r="47" ht="12.75">
      <c r="I47" s="23"/>
    </row>
    <row r="48" ht="12.75">
      <c r="I48" s="23"/>
    </row>
    <row r="49" ht="12.75">
      <c r="I49" s="23"/>
    </row>
    <row r="50" ht="12.75">
      <c r="I50" s="23"/>
    </row>
    <row r="51" ht="12.75">
      <c r="I51" s="23"/>
    </row>
    <row r="52" ht="12.75">
      <c r="I52" s="23"/>
    </row>
    <row r="53" ht="12.75">
      <c r="I53" s="23"/>
    </row>
    <row r="54" ht="12.75">
      <c r="I54" s="23"/>
    </row>
    <row r="55" ht="12.75">
      <c r="I55" s="23"/>
    </row>
    <row r="56" ht="12.75">
      <c r="I56" s="23"/>
    </row>
    <row r="57" ht="12.75">
      <c r="I57" s="23"/>
    </row>
    <row r="58" ht="12.75">
      <c r="I58" s="23"/>
    </row>
    <row r="59" ht="12.75">
      <c r="I59" s="23"/>
    </row>
    <row r="60" ht="12.75">
      <c r="I60" s="23"/>
    </row>
    <row r="61" ht="12.75">
      <c r="I61" s="23"/>
    </row>
  </sheetData>
  <sheetProtection/>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5 G17 G12:G15 G9:G10 G7"/>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I24"/>
  <sheetViews>
    <sheetView view="pageBreakPreview" zoomScale="115" zoomScaleSheetLayoutView="115" workbookViewId="0" topLeftCell="A1">
      <selection activeCell="C4" sqref="C4:E4"/>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120" t="s">
        <v>32</v>
      </c>
      <c r="B1" s="120"/>
    </row>
    <row r="2" spans="1:9" ht="24" customHeight="1">
      <c r="A2" s="121" t="s">
        <v>47</v>
      </c>
      <c r="B2" s="121"/>
      <c r="C2" s="121"/>
      <c r="D2" s="121"/>
      <c r="E2" s="121"/>
      <c r="F2" s="121"/>
      <c r="G2" s="121"/>
      <c r="H2" s="121"/>
      <c r="I2" s="121"/>
    </row>
    <row r="3" spans="1:9" ht="24" customHeight="1" thickBot="1">
      <c r="A3" s="122" t="s">
        <v>51</v>
      </c>
      <c r="B3" s="122"/>
      <c r="F3" s="123" t="str">
        <f>'東京・横浜総括表（様式１）'!F3:I3</f>
        <v>（審議対象期間　2021年7月1日～2021年9月30日）</v>
      </c>
      <c r="G3" s="123"/>
      <c r="H3" s="123"/>
      <c r="I3" s="123"/>
    </row>
    <row r="4" spans="1:9" ht="28.5" customHeight="1" thickBot="1">
      <c r="A4" s="124" t="s">
        <v>48</v>
      </c>
      <c r="B4" s="125"/>
      <c r="C4" s="124" t="s">
        <v>49</v>
      </c>
      <c r="D4" s="126"/>
      <c r="E4" s="125"/>
      <c r="F4" s="124" t="s">
        <v>34</v>
      </c>
      <c r="G4" s="126"/>
      <c r="H4" s="125"/>
      <c r="I4" s="26" t="s">
        <v>35</v>
      </c>
    </row>
    <row r="5" spans="1:9" ht="24" customHeight="1">
      <c r="A5" s="116" t="s">
        <v>36</v>
      </c>
      <c r="B5" s="117"/>
      <c r="C5" s="29">
        <f>SUM(C7:C10)</f>
        <v>10</v>
      </c>
      <c r="D5" s="2"/>
      <c r="E5" s="3" t="s">
        <v>50</v>
      </c>
      <c r="F5" s="29">
        <f>SUM(F7:F10)</f>
        <v>4</v>
      </c>
      <c r="G5" s="2"/>
      <c r="H5" s="3" t="s">
        <v>50</v>
      </c>
      <c r="I5" s="114"/>
    </row>
    <row r="6" spans="1:9" ht="24" customHeight="1">
      <c r="A6" s="118" t="s">
        <v>37</v>
      </c>
      <c r="B6" s="119"/>
      <c r="C6" s="4"/>
      <c r="D6" s="2"/>
      <c r="E6" s="3"/>
      <c r="F6" s="4"/>
      <c r="G6" s="2"/>
      <c r="H6" s="3"/>
      <c r="I6" s="103"/>
    </row>
    <row r="7" spans="1:9" ht="24" customHeight="1">
      <c r="A7" s="118" t="s">
        <v>38</v>
      </c>
      <c r="B7" s="119"/>
      <c r="C7" s="29">
        <v>0</v>
      </c>
      <c r="D7" s="2"/>
      <c r="E7" s="3" t="s">
        <v>50</v>
      </c>
      <c r="F7" s="29">
        <v>0</v>
      </c>
      <c r="G7" s="2"/>
      <c r="H7" s="3" t="s">
        <v>50</v>
      </c>
      <c r="I7" s="103"/>
    </row>
    <row r="8" spans="1:9" ht="24" customHeight="1">
      <c r="A8" s="118" t="s">
        <v>39</v>
      </c>
      <c r="B8" s="119"/>
      <c r="C8" s="29">
        <v>0</v>
      </c>
      <c r="D8" s="2"/>
      <c r="E8" s="3" t="s">
        <v>50</v>
      </c>
      <c r="F8" s="29">
        <v>0</v>
      </c>
      <c r="G8" s="2"/>
      <c r="H8" s="3" t="s">
        <v>50</v>
      </c>
      <c r="I8" s="103"/>
    </row>
    <row r="9" spans="1:9" ht="24" customHeight="1">
      <c r="A9" s="118" t="s">
        <v>40</v>
      </c>
      <c r="B9" s="119"/>
      <c r="C9" s="29">
        <v>8</v>
      </c>
      <c r="D9" s="2"/>
      <c r="E9" s="3" t="s">
        <v>50</v>
      </c>
      <c r="F9" s="29">
        <v>2</v>
      </c>
      <c r="G9" s="2"/>
      <c r="H9" s="3" t="s">
        <v>50</v>
      </c>
      <c r="I9" s="103"/>
    </row>
    <row r="10" spans="1:9" ht="24" customHeight="1">
      <c r="A10" s="118" t="s">
        <v>41</v>
      </c>
      <c r="B10" s="119"/>
      <c r="C10" s="29">
        <v>2</v>
      </c>
      <c r="D10" s="2"/>
      <c r="E10" s="3" t="s">
        <v>50</v>
      </c>
      <c r="F10" s="29">
        <v>2</v>
      </c>
      <c r="G10" s="2"/>
      <c r="H10" s="3" t="s">
        <v>50</v>
      </c>
      <c r="I10" s="103"/>
    </row>
    <row r="11" spans="1:9" ht="24" customHeight="1" thickBot="1">
      <c r="A11" s="118"/>
      <c r="B11" s="119"/>
      <c r="C11" s="5"/>
      <c r="D11" s="6"/>
      <c r="E11" s="7"/>
      <c r="F11" s="5"/>
      <c r="G11" s="6"/>
      <c r="H11" s="7"/>
      <c r="I11" s="104"/>
    </row>
    <row r="12" spans="1:9" ht="24" customHeight="1">
      <c r="A12" s="103"/>
      <c r="B12" s="27" t="s">
        <v>42</v>
      </c>
      <c r="C12" s="29">
        <f>SUM(C14:C17)</f>
        <v>4</v>
      </c>
      <c r="D12" s="2"/>
      <c r="E12" s="3" t="s">
        <v>50</v>
      </c>
      <c r="F12" s="105"/>
      <c r="G12" s="106"/>
      <c r="H12" s="107"/>
      <c r="I12" s="114"/>
    </row>
    <row r="13" spans="1:9" ht="24" customHeight="1">
      <c r="A13" s="103"/>
      <c r="B13" s="25" t="s">
        <v>37</v>
      </c>
      <c r="C13" s="4"/>
      <c r="D13" s="2"/>
      <c r="E13" s="3"/>
      <c r="F13" s="108"/>
      <c r="G13" s="109"/>
      <c r="H13" s="110"/>
      <c r="I13" s="103"/>
    </row>
    <row r="14" spans="1:9" ht="24" customHeight="1">
      <c r="A14" s="103"/>
      <c r="B14" s="25" t="s">
        <v>43</v>
      </c>
      <c r="C14" s="29">
        <v>2</v>
      </c>
      <c r="D14" s="2"/>
      <c r="E14" s="3" t="s">
        <v>50</v>
      </c>
      <c r="F14" s="108"/>
      <c r="G14" s="109"/>
      <c r="H14" s="110"/>
      <c r="I14" s="103"/>
    </row>
    <row r="15" spans="1:9" ht="24" customHeight="1">
      <c r="A15" s="103"/>
      <c r="B15" s="25" t="s">
        <v>44</v>
      </c>
      <c r="C15" s="29">
        <v>0</v>
      </c>
      <c r="D15" s="2"/>
      <c r="E15" s="3" t="s">
        <v>50</v>
      </c>
      <c r="F15" s="108"/>
      <c r="G15" s="109"/>
      <c r="H15" s="110"/>
      <c r="I15" s="103"/>
    </row>
    <row r="16" spans="1:9" ht="24" customHeight="1">
      <c r="A16" s="103"/>
      <c r="B16" s="25" t="s">
        <v>45</v>
      </c>
      <c r="C16" s="29">
        <v>2</v>
      </c>
      <c r="D16" s="2"/>
      <c r="E16" s="3" t="s">
        <v>50</v>
      </c>
      <c r="F16" s="108"/>
      <c r="G16" s="109"/>
      <c r="H16" s="110"/>
      <c r="I16" s="103"/>
    </row>
    <row r="17" spans="1:9" ht="24" customHeight="1">
      <c r="A17" s="103"/>
      <c r="B17" s="25" t="s">
        <v>46</v>
      </c>
      <c r="C17" s="29">
        <v>0</v>
      </c>
      <c r="D17" s="2"/>
      <c r="E17" s="3" t="s">
        <v>50</v>
      </c>
      <c r="F17" s="108"/>
      <c r="G17" s="109"/>
      <c r="H17" s="110"/>
      <c r="I17" s="103"/>
    </row>
    <row r="18" spans="1:9" ht="24" customHeight="1">
      <c r="A18" s="103"/>
      <c r="B18" s="8"/>
      <c r="C18" s="9"/>
      <c r="D18" s="2"/>
      <c r="E18" s="3"/>
      <c r="F18" s="108"/>
      <c r="G18" s="109"/>
      <c r="H18" s="110"/>
      <c r="I18" s="103"/>
    </row>
    <row r="19" spans="1:9" ht="24" customHeight="1">
      <c r="A19" s="103"/>
      <c r="B19" s="8"/>
      <c r="C19" s="9"/>
      <c r="D19" s="2"/>
      <c r="E19" s="3"/>
      <c r="F19" s="108"/>
      <c r="G19" s="109"/>
      <c r="H19" s="110"/>
      <c r="I19" s="103"/>
    </row>
    <row r="20" spans="1:9" ht="24" customHeight="1">
      <c r="A20" s="103"/>
      <c r="B20" s="8"/>
      <c r="C20" s="9"/>
      <c r="D20" s="2"/>
      <c r="E20" s="3"/>
      <c r="F20" s="108"/>
      <c r="G20" s="109"/>
      <c r="H20" s="110"/>
      <c r="I20" s="103"/>
    </row>
    <row r="21" spans="1:9" ht="24" customHeight="1" thickBot="1">
      <c r="A21" s="104"/>
      <c r="B21" s="10"/>
      <c r="C21" s="5"/>
      <c r="D21" s="6"/>
      <c r="E21" s="7"/>
      <c r="F21" s="111"/>
      <c r="G21" s="112"/>
      <c r="H21" s="113"/>
      <c r="I21" s="104"/>
    </row>
    <row r="22" spans="1:9" ht="24" customHeight="1">
      <c r="A22" s="115" t="s">
        <v>55</v>
      </c>
      <c r="B22" s="115"/>
      <c r="C22" s="115"/>
      <c r="D22" s="115"/>
      <c r="E22" s="115"/>
      <c r="F22" s="115"/>
      <c r="G22" s="115"/>
      <c r="H22" s="115"/>
      <c r="I22" s="115"/>
    </row>
    <row r="23" ht="12.75">
      <c r="A23" s="30"/>
    </row>
    <row r="24" ht="12.7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workbookViewId="0" topLeftCell="A1">
      <selection activeCell="E37" sqref="E37"/>
    </sheetView>
  </sheetViews>
  <sheetFormatPr defaultColWidth="9.00390625" defaultRowHeight="13.5"/>
  <cols>
    <col min="1" max="1" width="23.875" style="12" customWidth="1"/>
    <col min="2" max="2" width="23.75390625" style="37" customWidth="1"/>
    <col min="3" max="3" width="17.375" style="12" customWidth="1"/>
    <col min="4" max="4" width="23.125" style="12" customWidth="1"/>
    <col min="5" max="5" width="18.625" style="12" customWidth="1"/>
    <col min="6" max="6" width="17.375" style="12" customWidth="1"/>
    <col min="7" max="7" width="14.625" style="37" customWidth="1"/>
    <col min="8" max="8" width="14.625" style="12" customWidth="1"/>
    <col min="9" max="10" width="6.50390625" style="12" bestFit="1" customWidth="1"/>
    <col min="11" max="11" width="9.75390625" style="12" customWidth="1"/>
    <col min="12" max="16384" width="9.00390625" style="12" customWidth="1"/>
  </cols>
  <sheetData>
    <row r="1" ht="12.75">
      <c r="A1" s="11" t="s">
        <v>23</v>
      </c>
    </row>
    <row r="2" spans="1:11" ht="12.75">
      <c r="A2" s="121" t="s">
        <v>24</v>
      </c>
      <c r="B2" s="121"/>
      <c r="C2" s="121"/>
      <c r="D2" s="121"/>
      <c r="E2" s="121"/>
      <c r="F2" s="121"/>
      <c r="G2" s="121"/>
      <c r="H2" s="121"/>
      <c r="I2" s="121"/>
      <c r="J2" s="121"/>
      <c r="K2" s="121"/>
    </row>
    <row r="4" spans="1:11" ht="21" customHeight="1">
      <c r="A4" s="11" t="s">
        <v>61</v>
      </c>
      <c r="F4" s="128" t="str">
        <f>'横浜総括表（様式１）'!F3:I3</f>
        <v>（審議対象期間　2021年7月1日～2021年9月30日）</v>
      </c>
      <c r="G4" s="128"/>
      <c r="H4" s="128"/>
      <c r="I4" s="128"/>
      <c r="J4" s="128"/>
      <c r="K4" s="128"/>
    </row>
    <row r="5" spans="1:12" s="13" customFormat="1" ht="47.25" customHeight="1">
      <c r="A5" s="56" t="s">
        <v>25</v>
      </c>
      <c r="B5" s="56" t="s">
        <v>1</v>
      </c>
      <c r="C5" s="56" t="s">
        <v>4</v>
      </c>
      <c r="D5" s="56" t="s">
        <v>6</v>
      </c>
      <c r="E5" s="56" t="s">
        <v>62</v>
      </c>
      <c r="F5" s="56" t="s">
        <v>9</v>
      </c>
      <c r="G5" s="56" t="s">
        <v>7</v>
      </c>
      <c r="H5" s="56" t="s">
        <v>2</v>
      </c>
      <c r="I5" s="56" t="s">
        <v>8</v>
      </c>
      <c r="J5" s="56" t="s">
        <v>56</v>
      </c>
      <c r="K5" s="56" t="s">
        <v>3</v>
      </c>
      <c r="L5" s="13" t="s">
        <v>52</v>
      </c>
    </row>
    <row r="6" spans="1:11" s="13" customFormat="1" ht="90" customHeight="1">
      <c r="A6" s="69"/>
      <c r="B6" s="66"/>
      <c r="C6" s="65"/>
      <c r="D6" s="66"/>
      <c r="E6" s="67"/>
      <c r="F6" s="71"/>
      <c r="G6" s="70"/>
      <c r="H6" s="70"/>
      <c r="I6" s="72"/>
      <c r="J6" s="68"/>
      <c r="K6" s="64"/>
    </row>
    <row r="7" spans="1:11" s="31" customFormat="1" ht="61.5" customHeight="1" hidden="1">
      <c r="A7" s="15"/>
      <c r="B7" s="14"/>
      <c r="C7" s="1"/>
      <c r="D7" s="15"/>
      <c r="E7" s="15"/>
      <c r="F7" s="15"/>
      <c r="G7" s="14"/>
      <c r="H7" s="1"/>
      <c r="I7" s="1"/>
      <c r="J7" s="32"/>
      <c r="K7" s="15"/>
    </row>
    <row r="8" spans="1:11" s="31" customFormat="1" ht="61.5" customHeight="1" hidden="1">
      <c r="A8" s="15"/>
      <c r="B8" s="14"/>
      <c r="C8" s="1"/>
      <c r="D8" s="15"/>
      <c r="E8" s="15"/>
      <c r="F8" s="15"/>
      <c r="G8" s="14"/>
      <c r="H8" s="1"/>
      <c r="I8" s="1"/>
      <c r="J8" s="32"/>
      <c r="K8" s="15"/>
    </row>
    <row r="9" spans="1:11" s="31" customFormat="1" ht="61.5" customHeight="1" hidden="1">
      <c r="A9" s="15"/>
      <c r="B9" s="14"/>
      <c r="C9" s="1"/>
      <c r="D9" s="15"/>
      <c r="E9" s="15"/>
      <c r="F9" s="15"/>
      <c r="G9" s="14"/>
      <c r="H9" s="1"/>
      <c r="I9" s="1"/>
      <c r="J9" s="32"/>
      <c r="K9" s="15"/>
    </row>
    <row r="10" spans="1:11" s="31" customFormat="1" ht="61.5" customHeight="1" hidden="1">
      <c r="A10" s="15"/>
      <c r="B10" s="14"/>
      <c r="C10" s="1"/>
      <c r="D10" s="15"/>
      <c r="E10" s="15"/>
      <c r="F10" s="15"/>
      <c r="G10" s="14"/>
      <c r="H10" s="1"/>
      <c r="I10" s="1"/>
      <c r="J10" s="32"/>
      <c r="K10" s="15"/>
    </row>
    <row r="11" ht="9.75" customHeight="1"/>
    <row r="12" spans="1:11" ht="12.75">
      <c r="A12" s="127" t="s">
        <v>12</v>
      </c>
      <c r="B12" s="127"/>
      <c r="C12" s="127"/>
      <c r="D12" s="127"/>
      <c r="E12" s="127"/>
      <c r="F12" s="127"/>
      <c r="G12" s="127"/>
      <c r="H12" s="127"/>
      <c r="I12" s="127"/>
      <c r="J12" s="127"/>
      <c r="K12" s="127"/>
    </row>
    <row r="13" spans="1:11" ht="12.75">
      <c r="A13" s="16" t="s">
        <v>11</v>
      </c>
      <c r="B13" s="17"/>
      <c r="C13" s="16"/>
      <c r="D13" s="16"/>
      <c r="E13" s="16"/>
      <c r="F13" s="16"/>
      <c r="G13" s="17"/>
      <c r="H13" s="16"/>
      <c r="I13" s="16"/>
      <c r="J13" s="16"/>
      <c r="K13" s="16"/>
    </row>
  </sheetData>
  <sheetProtection/>
  <mergeCells count="3">
    <mergeCell ref="A2:K2"/>
    <mergeCell ref="A12:K12"/>
    <mergeCell ref="F4:K4"/>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2021-10-25T00:58:39Z</cp:lastPrinted>
  <dcterms:created xsi:type="dcterms:W3CDTF">2005-02-04T02:27:22Z</dcterms:created>
  <dcterms:modified xsi:type="dcterms:W3CDTF">2022-01-27T11:55:54Z</dcterms:modified>
  <cp:category/>
  <cp:version/>
  <cp:contentType/>
  <cp:contentStatus/>
</cp:coreProperties>
</file>