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4（競争入札（物品役務等））'!$A$5:$K$9</definedName>
    <definedName name="_xlnm._FilterDatabase" localSheetId="11" hidden="1">'横浜別記様式 5（随意契約（物品役務等））'!$A$5:$M$9</definedName>
    <definedName name="_xlnm._FilterDatabase" localSheetId="12" hidden="1">'横浜別記様式 6（応札（応募）業者数1者関連）'!$A$4:$J$24</definedName>
    <definedName name="_xlnm._FilterDatabase" localSheetId="4" hidden="1">'東京別記様式 4（競争入札（物品役務等））'!$A$5:$L$33</definedName>
    <definedName name="_xlnm._FilterDatabase" localSheetId="5" hidden="1">'東京別記様式 5（随意契約（物品役務等））'!$A$5:$M$53</definedName>
    <definedName name="_xlnm._FilterDatabase" localSheetId="6" hidden="1">'東京別記様式 6（応札（応募）業者数1者関連）'!$A$1:$J$21</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4（競争入札（物品役務等））'!$A$1:$K$12</definedName>
    <definedName name="_xlnm.Print_Area" localSheetId="11">'横浜別記様式 5（随意契約（物品役務等））'!$A$1:$L$14</definedName>
    <definedName name="_xlnm.Print_Area" localSheetId="12">'横浜別記様式 6（応札（応募）業者数1者関連）'!$A$1:$J$10</definedName>
    <definedName name="_xlnm.Print_Area" localSheetId="2">'東京別記様式 2（競争入札（公共工事））'!$A$1:$K$13</definedName>
    <definedName name="_xlnm.Print_Area" localSheetId="3">'東京別記様式 3（随意契約（公共工事））'!$A$1:$L$14</definedName>
    <definedName name="_xlnm.Print_Area" localSheetId="4">'東京別記様式 4（競争入札（物品役務等））'!$A$1:$K$36</definedName>
    <definedName name="_xlnm.Print_Area" localSheetId="5">'東京別記様式 5（随意契約（物品役務等））'!$A$1:$L$51</definedName>
    <definedName name="_xlnm.Print_Area" localSheetId="6">'東京別記様式 6（応札（応募）業者数1者関連）'!$A$1:$J$22</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<sst xmlns="http://schemas.openxmlformats.org/spreadsheetml/2006/main" count="541" uniqueCount="171">
  <si>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</si>
  <si>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</si>
  <si>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</si>
  <si>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</si>
  <si>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</si>
  <si>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</si>
  <si>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</si>
  <si>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</si>
  <si>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</si>
  <si>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</si>
  <si>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</si>
  <si>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</si>
  <si>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</si>
  <si>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</si>
  <si>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</si>
  <si>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</si>
  <si>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</si>
  <si>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</si>
  <si>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</si>
  <si>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</si>
  <si>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</si>
  <si>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</si>
  <si>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</si>
  <si>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</si>
  <si>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</si>
  <si>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</si>
  <si>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</si>
  <si>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</si>
  <si>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</si>
  <si>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</si>
  <si>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</si>
  <si>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</si>
  <si>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</si>
  <si>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</si>
  <si>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</si>
  <si>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</si>
  <si>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</si>
  <si>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</si>
  <si>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</si>
  <si>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</si>
  <si>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</si>
  <si>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</si>
  <si>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</si>
  <si>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</si>
  <si>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</si>
  <si>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</si>
  <si>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</si>
  <si>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</si>
  <si>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</si>
  <si>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</si>
  <si>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</si>
  <si>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</si>
  <si>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</si>
  <si>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</si>
  <si>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</si>
  <si>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</si>
  <si>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</si>
  <si>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</si>
  <si>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</si>
  <si>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</si>
  <si>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一般競争入札</t>
  </si>
  <si>
    <t>同種の他の契約の予定価格を類推されるおそれがあるため公表しない</t>
  </si>
  <si>
    <t>支出負担行為担当官
東京税関総務部長
田中　耕太郎
東京都江東区青海２－７－１１</t>
  </si>
  <si>
    <t>一般競争入札</t>
  </si>
  <si>
    <t>株式会社かんぽう
大阪府大阪市西区江戸堀１－２－１４</t>
  </si>
  <si>
    <t>同種の他の契約の予定価格を類推されるおそれがあるため公表しない</t>
  </si>
  <si>
    <t>株式会社エヌ・ティ・ティ・データ
東京都江東区豊洲３－３－３</t>
  </si>
  <si>
    <t>NECネクサソリューションズ株式会社
東京都港区三田１－４－２８</t>
  </si>
  <si>
    <t>支出負担行為担当官
東京税関総務部長
田中　耕太郎
東京都江東区青海２－７－１１
ほか１官署</t>
  </si>
  <si>
    <t>株式会社凡美社
大阪府羽曳野市恵我之荘３－１－１</t>
  </si>
  <si>
    <t>分任支出負担行為担当官
東京税関成田税関支署長
望月　光弘
千葉県成田市古込字古込１－１</t>
  </si>
  <si>
    <t>株式会社紀伊國屋書店
東京都新宿区新宿３－１７－７</t>
  </si>
  <si>
    <t>（審議対象期間　2021年1月1日～2021年3月31日）</t>
  </si>
  <si>
    <t>令和2年度　携帯型空間オフセットラマン分光計の調達
5式</t>
  </si>
  <si>
    <t>ジヤパンマシナリー株式会社
東京都中央区銀座８－５－６</t>
  </si>
  <si>
    <t>令和2年度　携帯型ラマン分光計の調達
5式</t>
  </si>
  <si>
    <t>株式会社リガク
東京都昭島市松原町３－９－１２</t>
  </si>
  <si>
    <t>スマートグラスの試験運用に係る機器等賃貸借
一式
令和3年2月9日～令和3年3月18日</t>
  </si>
  <si>
    <t>株式会社エヌ・ティ・ティ・データ北陸
石川県金沢市彦三町１－１－１</t>
  </si>
  <si>
    <t>デジタルフォレンジック機器及びソフトウェアの調達　一式</t>
  </si>
  <si>
    <t>支出負担行為担当官
東京税関総務部長
田中　耕太郎　
東京都江東区青海２－７－１１</t>
  </si>
  <si>
    <t>幸和商事株式会社
東京都文京区本郷５－１－１３</t>
  </si>
  <si>
    <t>「健康管理支援ソフトウェア」の新LANサーバへの移行・設定業務
一式</t>
  </si>
  <si>
    <t>ガスクロマトグラフ分析装置の調達　一式</t>
  </si>
  <si>
    <t>株式会社チヨダサイエンス
東京都千代田区鍛冶町１－８－６</t>
  </si>
  <si>
    <t>第4次通関情報総合判定システム（第4次CIS）のプログラム変更
一式</t>
  </si>
  <si>
    <t>税関申告アプリで作成した二次元コードの読み取り等を行う機器の調達
専用ノート型PC　
80式他7品目</t>
  </si>
  <si>
    <t>日本電気株式会社
東京都港区芝５－７－１</t>
  </si>
  <si>
    <t>税関用旅券自動読取装置の調達 28式</t>
  </si>
  <si>
    <t>東京通信電設株式会社
東京都港区新橋５－３５－１０</t>
  </si>
  <si>
    <t>令和2年度放射性物質検知装置の点検、校正等　一式</t>
  </si>
  <si>
    <t>東芝電力放射線テクノサービス株式会社
神奈川県横浜市磯子区新杉田町８</t>
  </si>
  <si>
    <t>埠頭監視カメラシステムの賃貸借　一式
令和3年2月1日～令和4年1月31日</t>
  </si>
  <si>
    <t>ＮＥＣネクサソリューションズ株式会社
東京都港区三田１－４－２８
芙蓉総合リース株式会社
東京都千代田区麹町５－１－１</t>
  </si>
  <si>
    <t>7010401022924
3010001028689</t>
  </si>
  <si>
    <t>令和2年度分析機器等に係る定期保守点検　一式</t>
  </si>
  <si>
    <t>株式会社チヨダサイエンス
東京都千代田区鍛冶町１－８－６</t>
  </si>
  <si>
    <t>-</t>
  </si>
  <si>
    <t>公募を実施した結果、業務履行可能な者が1者しかなく競争を許さないことから会計法第29条の3第4項に該当するため。</t>
  </si>
  <si>
    <t>同種の他の契約の予定価格を類推されるおそれがあるため公表しない</t>
  </si>
  <si>
    <t>同種の他の契約の予定価格を類推されるおそれがあるため公表しない</t>
  </si>
  <si>
    <t>金等の精錬及び加工業務　一式</t>
  </si>
  <si>
    <t>松田産業株式会社
東京都新宿区西新宿１－２６－２</t>
  </si>
  <si>
    <t>＠13.2円/ｇほか</t>
  </si>
  <si>
    <t>成田空港飛沫感染防止設備の調達　一式</t>
  </si>
  <si>
    <t>一般競争入札</t>
  </si>
  <si>
    <t>単価契約
予定調達総額
2,078,128円</t>
  </si>
  <si>
    <t>令和2年度不正薬物・爆発物探知装置（TDS）の点検・校正等　一式</t>
  </si>
  <si>
    <t>株式会社日立ハイテクソリューションズ
東京都港区虎ノ門１－１７－１</t>
  </si>
  <si>
    <t>＠22,660円ほか</t>
  </si>
  <si>
    <t>コンテナ貨物大型X線検査装置の賃貸借　一式
令和3年3月1日～令和4年2月28日</t>
  </si>
  <si>
    <t>株式会社IHI検査計測
東京都品川区南大井６－２５－３
株式会社IHIファイナンスサポート
東京都千代田区神田錬塀町３</t>
  </si>
  <si>
    <t>4010701000913
4010001124611</t>
  </si>
  <si>
    <t>一部単価契約
予定調達総額
12,039,390円</t>
  </si>
  <si>
    <t>図書「実行関税率表2021年度版」の購入
実行関税率表2021年度版　3,145冊</t>
  </si>
  <si>
    <t>図書「財政会計六法（令和3年版）」ほかの購入
財政会計六法（令和3年版）104冊ほか2品目</t>
  </si>
  <si>
    <t>令和2年度（補正予算）　不正薬物・爆発物探知装置の調達　3式</t>
  </si>
  <si>
    <t>分担契約</t>
  </si>
  <si>
    <t>Ｘ線貨物検査装置に係る随時保守　一式</t>
  </si>
  <si>
    <t>支出負担行為担当官
東京税関総務部長
田中　耕太郎
東京都江東区青海２－７－１１</t>
  </si>
  <si>
    <t>株式会社イシダ
京都府京都市左京区聖護院山王町４４</t>
  </si>
  <si>
    <t>九段第3合同庁舎・千代田区役所本庁舎で使用する電気　9,033,000ｋWh
令和3年3月1日～令和4年2月28日</t>
  </si>
  <si>
    <t>支出負担行為担当官
東京税関総務部長
田中　耕太郎
東京都江東区青海２－７－１１
ほか９官署</t>
  </si>
  <si>
    <t>東京電力エナジーパートナー株式会社
東京都千代田区内幸町１－１－３</t>
  </si>
  <si>
    <t>他官署で入札を実施したため</t>
  </si>
  <si>
    <t>基本料金
@545.59円
ほか</t>
  </si>
  <si>
    <t>一般競争入札</t>
  </si>
  <si>
    <t>公募</t>
  </si>
  <si>
    <t>一般的な参加要件以外は指定していない</t>
  </si>
  <si>
    <t>一般的な参加要件以外は指定していない</t>
  </si>
  <si>
    <t>一般的な参加要件以外は指定していない</t>
  </si>
  <si>
    <t>一般競争入札において、入札を実施しても落札者となるべき者がいないことから、会計法第29条の3第5項及び予決令第99条の2に該当するため</t>
  </si>
  <si>
    <t>一般的な参加要件以外は指定していない</t>
  </si>
  <si>
    <t>既に、公に販売されている製品であり、100名以上の組織（自社以外）に対して、スマートグラスの導入事業を実施した実績を複数有する製品であること。</t>
  </si>
  <si>
    <t>当該ソフトウェアの導入または保守実績があること。また、健康管理業務に精通（業務経験を有する専門ＳＥ）している技術員が業務を行うこと。</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</si>
  <si>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</si>
  <si>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単価契約
予定調達総額
133,146,512円
分担契約・分担予定額
14,807,653円</t>
  </si>
  <si>
    <t>（部局名：横浜税関）</t>
  </si>
  <si>
    <t>（部局名：横浜税関）</t>
  </si>
  <si>
    <t>本牧埠頭出張所・監視部分庁舎電話交換機更新工事　一式</t>
  </si>
  <si>
    <t>支出負担行為担当官
横浜税関総務部長
神例　高章
神奈川県横浜市中区海岸通１－１</t>
  </si>
  <si>
    <t>電通工業株式会社
東京都品川区東大井５－１１－２</t>
  </si>
  <si>
    <t>什器類の購入契約
移動棚 2台 ほか13品目</t>
  </si>
  <si>
    <t>支出負担行為担当官
横浜税関総務部長
神例　高章
神奈川県横浜市中区海岸通１－１</t>
  </si>
  <si>
    <t>株式会社シマソービ
神奈川県横浜市中区本町４－３６</t>
  </si>
  <si>
    <t>一般競争入札</t>
  </si>
  <si>
    <t>会議用テーブルの購入契約
34台</t>
  </si>
  <si>
    <t>支出負担行為担当官
横浜税関総務部長
神例　高章
神奈川県横浜市中区海岸通１－１</t>
  </si>
  <si>
    <t>株式会社マルハチ
神奈川県横浜市鶴見区鶴見中央４－２－１４</t>
  </si>
  <si>
    <t>生物顕微鏡等の購入契約
生物顕微鏡1台ほか</t>
  </si>
  <si>
    <t>支出負担行為担当官代理
横浜税関総務部次長 
山上　薫
神奈川県横浜市中区海岸通１－１</t>
  </si>
  <si>
    <t>株式会社チヨダサイエンス
東京都千代田区鍛冶町１－８－６</t>
  </si>
  <si>
    <t>電動カーブローラーコンベヤの購入契約
1台</t>
  </si>
  <si>
    <t>株式会社シマソービ
神奈川県横浜市中区本町４－３６</t>
  </si>
  <si>
    <t>放射性物質検知装置等の点検及び校正等に係る請負契約(横浜及び仙台地区） 
一式</t>
  </si>
  <si>
    <t>東芝電力放射線テクノサービス株式会社
神奈川県横浜市磯子区新杉田町８</t>
  </si>
  <si>
    <t>不正薬物・爆発物探知装置（TDS）の点検・校正等に係る請負契約
一式</t>
  </si>
  <si>
    <t>株式会社日立ハイテクソリューションズ
東京都港区虎ノ門１－１７－１</t>
  </si>
  <si>
    <t>7,973,900
＠18,744円ほか</t>
  </si>
  <si>
    <t>一部単価契約
予定調達総額8,521,700円</t>
  </si>
  <si>
    <t>X線貨物検査装置の移設に係る請負契約
一式</t>
  </si>
  <si>
    <t>株式会社IHI検査計測
東京都品川区南大井６－２５－３</t>
  </si>
  <si>
    <t>大黒埠頭コンテナ貨物大型X線検査装置の暗号化端末部品及び付属UPS交換修理に係る請負契約
一式</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</si>
  <si>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</si>
  <si>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</si>
  <si>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</si>
  <si>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・一般的な参加要件以外は指定していない</t>
  </si>
  <si>
    <t>・作業員は、対象機器に精通しており、第一種放射線取扱主任者免許若しくは第二種放射線取扱主任者免許を所有、または第一種放射線取扱主任者若しくは第二種放射線取扱主任者と同等の教育等を受けていること</t>
  </si>
  <si>
    <t>・一般的な参加要件以外は指定していない</t>
  </si>
  <si>
    <t>・直近１年以内にＩＨＩ社製のＸ線貨物検査装置の保守を行った実績</t>
  </si>
  <si>
    <t>・過去に大型Ｘ線検査装置の保守を行った実績</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</si>
</sst>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 numFmtId="213" formatCode="[$¥-411]#,##0.00_);[Red]\([$¥-411]#,##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name val="ＭＳ Ｐゴシック"/>
      <family val="3"/>
    </font>
    <font>
      <sz val="8"/>
      <name val="ＭＳ Ｐゴシック"/>
      <family val="3"/>
    </font>
    <font>
      <sz val="8"/>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3"/>
      <name val="ＭＳ Ｐゴシック"/>
      <family val="3"/>
    </font>
    <font>
      <sz val="8"/>
      <color indexed="8"/>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8"/>
      <color theme="1"/>
      <name val="ＭＳ Ｐゴシック"/>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278">
    <xf numFmtId="0" fontId="0" fillId="0" borderId="0" xfId="0" applyAlignment="1">
      <alignment vertical="center"/>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Border="1" applyAlignment="1">
      <alignment horizontal="justify" vertical="center" wrapText="1"/>
    </xf>
    <xf numFmtId="0" fontId="47" fillId="0" borderId="11" xfId="0" applyFont="1" applyBorder="1" applyAlignment="1">
      <alignment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0" xfId="0" applyFont="1" applyBorder="1" applyAlignment="1">
      <alignment vertical="center" wrapText="1"/>
    </xf>
    <xf numFmtId="0" fontId="47" fillId="0" borderId="12" xfId="0" applyFont="1" applyBorder="1" applyAlignment="1">
      <alignment horizontal="justify" vertical="center" wrapText="1"/>
    </xf>
    <xf numFmtId="0" fontId="48" fillId="0" borderId="0" xfId="0" applyFont="1" applyAlignment="1">
      <alignment vertical="center"/>
    </xf>
    <xf numFmtId="0" fontId="47" fillId="0" borderId="0" xfId="0" applyFont="1" applyAlignment="1">
      <alignment vertical="center"/>
    </xf>
    <xf numFmtId="0" fontId="49" fillId="0" borderId="0" xfId="0" applyFont="1" applyAlignment="1">
      <alignment vertical="center"/>
    </xf>
    <xf numFmtId="0" fontId="49" fillId="0" borderId="0" xfId="0" applyFont="1" applyFill="1" applyAlignment="1">
      <alignment horizontal="center" vertical="center" wrapText="1"/>
    </xf>
    <xf numFmtId="0" fontId="50" fillId="0" borderId="0" xfId="0" applyFont="1" applyAlignment="1">
      <alignment vertical="center"/>
    </xf>
    <xf numFmtId="0" fontId="50" fillId="0" borderId="0" xfId="0" applyFont="1" applyAlignment="1">
      <alignment horizontal="center" vertical="center"/>
    </xf>
    <xf numFmtId="0" fontId="47" fillId="0" borderId="0" xfId="0" applyNumberFormat="1" applyFont="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47" fillId="0" borderId="0" xfId="0" applyNumberFormat="1" applyFont="1" applyFill="1" applyAlignment="1">
      <alignment horizontal="center" vertical="center"/>
    </xf>
    <xf numFmtId="0" fontId="47" fillId="0" borderId="0" xfId="0" applyNumberFormat="1" applyFont="1" applyFill="1" applyAlignment="1">
      <alignment vertical="center"/>
    </xf>
    <xf numFmtId="0" fontId="47" fillId="0" borderId="10" xfId="0" applyFont="1" applyBorder="1" applyAlignment="1">
      <alignment horizontal="justify" vertical="center" wrapText="1"/>
    </xf>
    <xf numFmtId="0" fontId="47" fillId="0" borderId="13" xfId="0" applyFont="1" applyBorder="1" applyAlignment="1">
      <alignment horizontal="center" vertical="center" wrapText="1"/>
    </xf>
    <xf numFmtId="0" fontId="47" fillId="0" borderId="14" xfId="0" applyFont="1" applyBorder="1" applyAlignment="1">
      <alignment horizontal="justify" vertical="center" wrapText="1"/>
    </xf>
    <xf numFmtId="0" fontId="47" fillId="0" borderId="0" xfId="0" applyFont="1" applyAlignment="1">
      <alignment vertical="center"/>
    </xf>
    <xf numFmtId="0" fontId="47" fillId="0" borderId="0" xfId="0" applyFont="1" applyBorder="1" applyAlignment="1">
      <alignment horizontal="right" vertical="center" wrapText="1"/>
    </xf>
    <xf numFmtId="0" fontId="47" fillId="0" borderId="0" xfId="0" applyFont="1" applyAlignment="1">
      <alignment horizontal="justify" vertical="center"/>
    </xf>
    <xf numFmtId="0" fontId="49" fillId="0" borderId="0" xfId="64" applyFont="1" applyFill="1" applyAlignment="1">
      <alignment vertical="center" wrapText="1"/>
      <protection/>
    </xf>
    <xf numFmtId="0" fontId="47"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47" fillId="0" borderId="0" xfId="0" applyFont="1" applyAlignment="1">
      <alignment horizontal="center" vertical="center"/>
    </xf>
    <xf numFmtId="0" fontId="50" fillId="0" borderId="0" xfId="0" applyFont="1" applyAlignment="1">
      <alignment horizontal="left" vertical="center"/>
    </xf>
    <xf numFmtId="187" fontId="47" fillId="0" borderId="0" xfId="0" applyNumberFormat="1" applyFont="1" applyAlignment="1">
      <alignment horizontal="center" vertical="center"/>
    </xf>
    <xf numFmtId="0" fontId="49" fillId="0" borderId="0" xfId="64" applyFont="1" applyFill="1" applyBorder="1" applyAlignment="1">
      <alignment vertical="center" wrapText="1"/>
      <protection/>
    </xf>
    <xf numFmtId="58" fontId="49" fillId="0" borderId="0" xfId="64" applyNumberFormat="1" applyFont="1" applyFill="1" applyBorder="1" applyAlignment="1">
      <alignment horizontal="left" vertical="center" wrapText="1"/>
      <protection/>
    </xf>
    <xf numFmtId="0" fontId="49" fillId="0" borderId="0" xfId="0" applyFont="1" applyFill="1" applyAlignment="1">
      <alignment horizontal="center" vertical="center"/>
    </xf>
    <xf numFmtId="0" fontId="48" fillId="6" borderId="15" xfId="0" applyFont="1" applyFill="1" applyBorder="1" applyAlignment="1">
      <alignment horizontal="center" vertical="center" wrapText="1"/>
    </xf>
    <xf numFmtId="187" fontId="48" fillId="6" borderId="15" xfId="0" applyNumberFormat="1" applyFont="1" applyFill="1" applyBorder="1" applyAlignment="1">
      <alignment horizontal="center" vertical="center" wrapText="1"/>
    </xf>
    <xf numFmtId="0" fontId="48" fillId="6" borderId="15" xfId="0" applyNumberFormat="1" applyFont="1" applyFill="1" applyBorder="1" applyAlignment="1">
      <alignment horizontal="center" vertical="center" wrapText="1"/>
    </xf>
    <xf numFmtId="58" fontId="47" fillId="0" borderId="15" xfId="64" applyNumberFormat="1"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5" xfId="0" applyFont="1" applyFill="1" applyBorder="1" applyAlignment="1">
      <alignment horizontal="left" vertical="center" wrapText="1"/>
    </xf>
    <xf numFmtId="187" fontId="47" fillId="0" borderId="17" xfId="64" applyNumberFormat="1" applyFont="1" applyFill="1" applyBorder="1" applyAlignment="1">
      <alignment horizontal="center" vertical="center" wrapText="1"/>
      <protection/>
    </xf>
    <xf numFmtId="183" fontId="47" fillId="0" borderId="15" xfId="65" applyNumberFormat="1" applyFont="1" applyFill="1" applyBorder="1" applyAlignment="1">
      <alignment horizontal="center" vertical="center" wrapText="1"/>
      <protection/>
    </xf>
    <xf numFmtId="187" fontId="47" fillId="0" borderId="18" xfId="0" applyNumberFormat="1" applyFont="1" applyFill="1" applyBorder="1" applyAlignment="1">
      <alignment horizontal="center" vertical="center" wrapText="1"/>
    </xf>
    <xf numFmtId="0" fontId="47" fillId="0" borderId="19" xfId="65" applyNumberFormat="1" applyFont="1" applyFill="1" applyBorder="1" applyAlignment="1">
      <alignment horizontal="left" vertical="center" wrapText="1"/>
      <protection/>
    </xf>
    <xf numFmtId="187" fontId="47" fillId="0" borderId="16" xfId="0" applyNumberFormat="1" applyFont="1" applyFill="1" applyBorder="1" applyAlignment="1">
      <alignment horizontal="center" vertical="center" wrapText="1"/>
    </xf>
    <xf numFmtId="0" fontId="47" fillId="0" borderId="19" xfId="65" applyNumberFormat="1" applyFont="1" applyFill="1" applyBorder="1" applyAlignment="1">
      <alignment vertical="center" wrapText="1"/>
      <protection/>
    </xf>
    <xf numFmtId="0" fontId="0" fillId="0" borderId="15" xfId="65" applyNumberFormat="1" applyFont="1" applyFill="1" applyBorder="1" applyAlignment="1">
      <alignment vertical="center" wrapText="1"/>
      <protection/>
    </xf>
    <xf numFmtId="0" fontId="0" fillId="0" borderId="0" xfId="65" applyNumberFormat="1" applyFont="1" applyFill="1" applyBorder="1" applyAlignment="1">
      <alignment horizontal="left" vertical="center" wrapText="1"/>
      <protection/>
    </xf>
    <xf numFmtId="0" fontId="47" fillId="0" borderId="0" xfId="0" applyFont="1" applyFill="1" applyAlignment="1">
      <alignment horizontal="center" vertical="center" wrapText="1"/>
    </xf>
    <xf numFmtId="0" fontId="47" fillId="0" borderId="15" xfId="64" applyFont="1" applyFill="1" applyBorder="1" applyAlignment="1">
      <alignment horizontal="center" vertical="center" wrapText="1"/>
      <protection/>
    </xf>
    <xf numFmtId="58" fontId="47" fillId="0" borderId="16"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47" fillId="0" borderId="0" xfId="64" applyFont="1" applyFill="1" applyAlignment="1">
      <alignment vertical="center" wrapText="1"/>
      <protection/>
    </xf>
    <xf numFmtId="205" fontId="47" fillId="0" borderId="16" xfId="49" applyNumberFormat="1" applyFont="1" applyFill="1" applyBorder="1" applyAlignment="1">
      <alignment horizontal="center" vertical="center" wrapText="1" shrinkToFit="1"/>
    </xf>
    <xf numFmtId="184" fontId="47" fillId="0" borderId="16" xfId="49" applyNumberFormat="1" applyFont="1" applyFill="1" applyBorder="1" applyAlignment="1">
      <alignment horizontal="center" vertical="center" wrapText="1" shrinkToFit="1"/>
    </xf>
    <xf numFmtId="0" fontId="48" fillId="0" borderId="0" xfId="0" applyFont="1" applyFill="1" applyAlignment="1">
      <alignment horizontal="center" vertical="center" wrapText="1"/>
    </xf>
    <xf numFmtId="0" fontId="5" fillId="0" borderId="0" xfId="65" applyNumberFormat="1" applyFont="1" applyFill="1" applyBorder="1" applyAlignment="1">
      <alignment horizontal="left" vertical="center" wrapText="1"/>
      <protection/>
    </xf>
    <xf numFmtId="0" fontId="49" fillId="0" borderId="15" xfId="64" applyFont="1" applyFill="1" applyBorder="1" applyAlignment="1">
      <alignment horizontal="center" vertical="center" wrapText="1"/>
      <protection/>
    </xf>
    <xf numFmtId="0" fontId="47" fillId="6" borderId="15" xfId="0" applyFont="1" applyFill="1" applyBorder="1" applyAlignment="1">
      <alignment horizontal="center" vertical="center" wrapText="1"/>
    </xf>
    <xf numFmtId="0" fontId="47" fillId="33"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47" fillId="33" borderId="15"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47" fillId="0" borderId="0" xfId="0" applyFont="1" applyAlignment="1">
      <alignment horizontal="center" vertical="center"/>
    </xf>
    <xf numFmtId="0" fontId="30" fillId="0" borderId="16" xfId="0" applyFont="1" applyBorder="1" applyAlignment="1">
      <alignment vertical="center" wrapText="1"/>
    </xf>
    <xf numFmtId="189" fontId="30" fillId="0" borderId="16" xfId="0" applyNumberFormat="1" applyFont="1" applyBorder="1" applyAlignment="1">
      <alignment horizontal="center" vertical="center"/>
    </xf>
    <xf numFmtId="58" fontId="30" fillId="0" borderId="16" xfId="0" applyNumberFormat="1" applyFont="1" applyBorder="1" applyAlignment="1">
      <alignment horizontal="center" vertical="center" wrapText="1"/>
    </xf>
    <xf numFmtId="190" fontId="47" fillId="0" borderId="0" xfId="0" applyNumberFormat="1" applyFont="1" applyFill="1" applyBorder="1" applyAlignment="1">
      <alignment horizontal="left" vertical="center" wrapText="1"/>
    </xf>
    <xf numFmtId="205" fontId="47" fillId="0" borderId="15" xfId="49" applyNumberFormat="1" applyFont="1" applyFill="1" applyBorder="1" applyAlignment="1">
      <alignment horizontal="center" vertical="center" wrapText="1" shrinkToFit="1"/>
    </xf>
    <xf numFmtId="3" fontId="30" fillId="0" borderId="16" xfId="0" applyNumberFormat="1" applyFont="1" applyBorder="1" applyAlignment="1">
      <alignment horizontal="center" vertical="center" wrapText="1"/>
    </xf>
    <xf numFmtId="0" fontId="47" fillId="33" borderId="16" xfId="0" applyFont="1" applyFill="1" applyBorder="1" applyAlignment="1">
      <alignment vertical="center" wrapText="1"/>
    </xf>
    <xf numFmtId="193" fontId="47" fillId="33" borderId="16" xfId="49" applyNumberFormat="1" applyFont="1" applyFill="1" applyBorder="1" applyAlignment="1">
      <alignment horizontal="center" vertical="center" wrapText="1"/>
    </xf>
    <xf numFmtId="0" fontId="47" fillId="33" borderId="15" xfId="64" applyFont="1" applyFill="1" applyBorder="1" applyAlignment="1">
      <alignment horizontal="center" vertical="center" wrapText="1"/>
      <protection/>
    </xf>
    <xf numFmtId="0" fontId="49" fillId="33" borderId="15" xfId="64" applyFont="1" applyFill="1" applyBorder="1" applyAlignment="1">
      <alignment horizontal="center" vertical="center" wrapText="1"/>
      <protection/>
    </xf>
    <xf numFmtId="0" fontId="47" fillId="33" borderId="19" xfId="65" applyNumberFormat="1" applyFont="1" applyFill="1" applyBorder="1" applyAlignment="1">
      <alignment horizontal="left" vertical="center" wrapText="1"/>
      <protection/>
    </xf>
    <xf numFmtId="187" fontId="47" fillId="33" borderId="18" xfId="0" applyNumberFormat="1" applyFont="1" applyFill="1" applyBorder="1" applyAlignment="1">
      <alignment horizontal="center" vertical="center" wrapText="1"/>
    </xf>
    <xf numFmtId="0" fontId="50" fillId="0" borderId="0" xfId="0" applyFont="1" applyFill="1" applyAlignment="1">
      <alignment horizontal="center" vertical="center"/>
    </xf>
    <xf numFmtId="189" fontId="47" fillId="33" borderId="15" xfId="65" applyNumberFormat="1" applyFont="1" applyFill="1" applyBorder="1" applyAlignment="1">
      <alignment horizontal="center" vertical="center" wrapText="1"/>
      <protection/>
    </xf>
    <xf numFmtId="190" fontId="47" fillId="33" borderId="15" xfId="0" applyNumberFormat="1" applyFont="1" applyFill="1" applyBorder="1" applyAlignment="1">
      <alignment horizontal="center" vertical="center" wrapText="1"/>
    </xf>
    <xf numFmtId="189" fontId="47" fillId="0" borderId="15" xfId="0" applyNumberFormat="1" applyFont="1" applyBorder="1" applyAlignment="1">
      <alignment horizontal="center" vertical="center" wrapText="1"/>
    </xf>
    <xf numFmtId="189" fontId="47" fillId="0" borderId="15" xfId="65" applyNumberFormat="1" applyFont="1" applyFill="1" applyBorder="1" applyAlignment="1">
      <alignment horizontal="center" vertical="center" wrapText="1"/>
      <protection/>
    </xf>
    <xf numFmtId="189" fontId="47" fillId="0" borderId="16" xfId="0" applyNumberFormat="1" applyFont="1" applyFill="1" applyBorder="1" applyAlignment="1">
      <alignment horizontal="center" vertical="center" wrapText="1"/>
    </xf>
    <xf numFmtId="0" fontId="47" fillId="34" borderId="0" xfId="64" applyFont="1" applyFill="1" applyAlignment="1">
      <alignment vertical="center" wrapText="1"/>
      <protection/>
    </xf>
    <xf numFmtId="188" fontId="47" fillId="0" borderId="15" xfId="0" applyNumberFormat="1" applyFont="1" applyFill="1" applyBorder="1" applyAlignment="1">
      <alignment horizontal="center" vertical="center" wrapText="1"/>
    </xf>
    <xf numFmtId="14" fontId="47" fillId="0" borderId="16" xfId="0" applyNumberFormat="1" applyFont="1" applyFill="1" applyBorder="1" applyAlignment="1">
      <alignment horizontal="left" vertical="center" wrapText="1"/>
    </xf>
    <xf numFmtId="0" fontId="5" fillId="34" borderId="0" xfId="65" applyNumberFormat="1" applyFont="1" applyFill="1" applyBorder="1" applyAlignment="1">
      <alignment horizontal="left" vertical="center" wrapText="1"/>
      <protection/>
    </xf>
    <xf numFmtId="0" fontId="30" fillId="0" borderId="15" xfId="0" applyFont="1" applyBorder="1" applyAlignment="1">
      <alignment vertical="center" wrapText="1"/>
    </xf>
    <xf numFmtId="58" fontId="30" fillId="0" borderId="15" xfId="0" applyNumberFormat="1" applyFont="1" applyBorder="1" applyAlignment="1">
      <alignment horizontal="center" vertical="center" wrapText="1"/>
    </xf>
    <xf numFmtId="189" fontId="30" fillId="0" borderId="15" xfId="0" applyNumberFormat="1" applyFont="1" applyBorder="1" applyAlignment="1">
      <alignment horizontal="center" vertical="center"/>
    </xf>
    <xf numFmtId="3" fontId="30" fillId="0" borderId="15" xfId="0" applyNumberFormat="1" applyFont="1" applyBorder="1" applyAlignment="1">
      <alignment horizontal="center" vertical="center" wrapText="1"/>
    </xf>
    <xf numFmtId="187" fontId="47" fillId="0" borderId="15" xfId="64" applyNumberFormat="1" applyFont="1" applyFill="1" applyBorder="1" applyAlignment="1">
      <alignment horizontal="center" vertical="center" wrapText="1"/>
      <protection/>
    </xf>
    <xf numFmtId="190" fontId="47" fillId="33" borderId="15" xfId="0" applyNumberFormat="1" applyFont="1" applyFill="1" applyBorder="1" applyAlignment="1" quotePrefix="1">
      <alignment horizontal="center" vertical="center" wrapText="1"/>
    </xf>
    <xf numFmtId="205" fontId="0" fillId="0" borderId="15" xfId="49" applyNumberFormat="1" applyFont="1" applyFill="1" applyBorder="1" applyAlignment="1">
      <alignment horizontal="center" vertical="center" wrapText="1"/>
    </xf>
    <xf numFmtId="0" fontId="47" fillId="0" borderId="16" xfId="0" applyFont="1" applyFill="1" applyBorder="1" applyAlignment="1">
      <alignment horizontal="left" vertical="center" wrapText="1"/>
    </xf>
    <xf numFmtId="190" fontId="47"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33" borderId="15" xfId="0" applyFont="1" applyFill="1" applyBorder="1" applyAlignment="1">
      <alignment horizontal="center" vertical="center" wrapText="1"/>
    </xf>
    <xf numFmtId="184" fontId="47" fillId="33" borderId="15" xfId="0" applyNumberFormat="1" applyFont="1" applyFill="1" applyBorder="1" applyAlignment="1">
      <alignment horizontal="center" vertical="center" wrapText="1"/>
    </xf>
    <xf numFmtId="187" fontId="47" fillId="33" borderId="15" xfId="0" applyNumberFormat="1" applyFont="1" applyFill="1" applyBorder="1" applyAlignment="1">
      <alignment horizontal="center" vertical="center" wrapText="1"/>
    </xf>
    <xf numFmtId="0" fontId="47" fillId="33" borderId="15" xfId="0" applyFont="1" applyFill="1" applyBorder="1" applyAlignment="1">
      <alignment vertical="center" wrapText="1"/>
    </xf>
    <xf numFmtId="183" fontId="47" fillId="33" borderId="15" xfId="65" applyNumberFormat="1" applyFont="1" applyFill="1" applyBorder="1" applyAlignment="1">
      <alignment horizontal="center" vertical="center" wrapText="1"/>
      <protection/>
    </xf>
    <xf numFmtId="0" fontId="47" fillId="33" borderId="16" xfId="0" applyFont="1" applyFill="1" applyBorder="1" applyAlignment="1">
      <alignment horizontal="center" vertical="center" wrapText="1"/>
    </xf>
    <xf numFmtId="193" fontId="47" fillId="33" borderId="15" xfId="49" applyNumberFormat="1" applyFont="1" applyFill="1" applyBorder="1" applyAlignment="1">
      <alignment horizontal="center" vertical="center" wrapText="1"/>
    </xf>
    <xf numFmtId="0" fontId="47" fillId="33" borderId="15" xfId="65" applyNumberFormat="1" applyFont="1" applyFill="1" applyBorder="1" applyAlignment="1">
      <alignment vertical="center" wrapText="1"/>
      <protection/>
    </xf>
    <xf numFmtId="0" fontId="47" fillId="33" borderId="15" xfId="0" applyFont="1" applyFill="1" applyBorder="1" applyAlignment="1">
      <alignment horizontal="left" vertical="center" wrapText="1"/>
    </xf>
    <xf numFmtId="0" fontId="47" fillId="33" borderId="19" xfId="65" applyNumberFormat="1" applyFont="1" applyFill="1" applyBorder="1" applyAlignment="1">
      <alignment vertical="center" wrapText="1"/>
      <protection/>
    </xf>
    <xf numFmtId="0" fontId="47" fillId="33" borderId="19" xfId="0" applyFont="1" applyFill="1" applyBorder="1" applyAlignment="1">
      <alignment horizontal="left" vertical="center" wrapText="1"/>
    </xf>
    <xf numFmtId="183" fontId="0" fillId="0" borderId="15" xfId="66" applyNumberFormat="1" applyFont="1" applyFill="1" applyBorder="1" applyAlignment="1">
      <alignment horizontal="center" vertical="center" wrapText="1"/>
      <protection/>
    </xf>
    <xf numFmtId="187" fontId="47" fillId="33" borderId="16" xfId="0" applyNumberFormat="1" applyFont="1" applyFill="1" applyBorder="1" applyAlignment="1" quotePrefix="1">
      <alignment horizontal="center" vertical="center" wrapText="1"/>
    </xf>
    <xf numFmtId="190" fontId="47" fillId="33" borderId="20" xfId="0" applyNumberFormat="1" applyFont="1" applyFill="1" applyBorder="1" applyAlignment="1" quotePrefix="1">
      <alignment horizontal="center" vertical="center" wrapText="1"/>
    </xf>
    <xf numFmtId="187" fontId="47" fillId="33" borderId="15" xfId="0" applyNumberFormat="1" applyFont="1" applyFill="1" applyBorder="1" applyAlignment="1" quotePrefix="1">
      <alignment horizontal="center" vertical="center" wrapText="1"/>
    </xf>
    <xf numFmtId="187" fontId="47" fillId="33" borderId="20" xfId="0" applyNumberFormat="1" applyFont="1" applyFill="1" applyBorder="1" applyAlignment="1">
      <alignment horizontal="center" vertical="center" wrapText="1"/>
    </xf>
    <xf numFmtId="187" fontId="47" fillId="0" borderId="15" xfId="0" applyNumberFormat="1" applyFont="1" applyFill="1" applyBorder="1" applyAlignment="1" quotePrefix="1">
      <alignment horizontal="center" vertical="center" wrapText="1"/>
    </xf>
    <xf numFmtId="187" fontId="47" fillId="33" borderId="20" xfId="0" applyNumberFormat="1" applyFont="1" applyFill="1" applyBorder="1" applyAlignment="1" quotePrefix="1">
      <alignment horizontal="center" vertical="center" wrapText="1"/>
    </xf>
    <xf numFmtId="0" fontId="47" fillId="0" borderId="15" xfId="0" applyFont="1" applyFill="1" applyBorder="1" applyAlignment="1">
      <alignment vertical="center" wrapText="1"/>
    </xf>
    <xf numFmtId="0" fontId="47" fillId="0" borderId="10" xfId="0" applyFont="1" applyBorder="1" applyAlignment="1">
      <alignment horizontal="justify" vertical="center" wrapText="1"/>
    </xf>
    <xf numFmtId="0" fontId="47" fillId="0" borderId="0" xfId="0" applyFont="1" applyAlignment="1">
      <alignment horizontal="center" vertical="center"/>
    </xf>
    <xf numFmtId="0" fontId="47" fillId="0" borderId="13" xfId="0" applyFont="1" applyBorder="1" applyAlignment="1">
      <alignment horizontal="center" vertical="center" wrapText="1"/>
    </xf>
    <xf numFmtId="0" fontId="47" fillId="0" borderId="14" xfId="0" applyFont="1" applyBorder="1" applyAlignment="1">
      <alignment horizontal="justify" vertical="center" wrapText="1"/>
    </xf>
    <xf numFmtId="0" fontId="47" fillId="0" borderId="0" xfId="0" applyFont="1" applyAlignment="1">
      <alignment vertical="center"/>
    </xf>
    <xf numFmtId="0" fontId="50" fillId="0" borderId="0" xfId="0" applyFont="1" applyAlignment="1">
      <alignment horizontal="left" vertical="center"/>
    </xf>
    <xf numFmtId="0" fontId="47" fillId="0" borderId="0" xfId="0" applyFont="1" applyFill="1" applyAlignment="1">
      <alignment horizontal="center" vertical="center"/>
    </xf>
    <xf numFmtId="0" fontId="47" fillId="0" borderId="0" xfId="0" applyFont="1" applyAlignment="1">
      <alignment horizontal="center" vertical="center"/>
    </xf>
    <xf numFmtId="0" fontId="47" fillId="0" borderId="0" xfId="0" applyFont="1" applyFill="1" applyAlignment="1">
      <alignment horizontal="center" vertical="center"/>
    </xf>
    <xf numFmtId="183" fontId="0" fillId="33" borderId="15" xfId="66" applyNumberFormat="1" applyFont="1" applyFill="1" applyBorder="1" applyAlignment="1">
      <alignment horizontal="center" vertical="center" wrapText="1"/>
      <protection/>
    </xf>
    <xf numFmtId="189" fontId="0" fillId="33" borderId="15" xfId="65" applyNumberFormat="1" applyFont="1" applyFill="1" applyBorder="1" applyAlignment="1">
      <alignment horizontal="center" vertical="center" wrapText="1"/>
      <protection/>
    </xf>
    <xf numFmtId="184" fontId="47" fillId="33" borderId="15" xfId="49" applyNumberFormat="1" applyFont="1" applyFill="1" applyBorder="1" applyAlignment="1">
      <alignment horizontal="center" vertical="center" wrapText="1"/>
    </xf>
    <xf numFmtId="0" fontId="49" fillId="34" borderId="0" xfId="64" applyFont="1" applyFill="1" applyAlignment="1">
      <alignment vertical="center" wrapText="1"/>
      <protection/>
    </xf>
    <xf numFmtId="189" fontId="47" fillId="0" borderId="15" xfId="0" applyNumberFormat="1" applyFont="1" applyFill="1" applyBorder="1" applyAlignment="1">
      <alignment horizontal="center" vertical="center" wrapText="1"/>
    </xf>
    <xf numFmtId="193" fontId="47" fillId="0" borderId="15" xfId="49" applyNumberFormat="1" applyFont="1" applyFill="1" applyBorder="1" applyAlignment="1" quotePrefix="1">
      <alignment horizontal="center" vertical="center" wrapText="1"/>
    </xf>
    <xf numFmtId="0" fontId="47" fillId="0" borderId="16" xfId="0" applyFont="1" applyFill="1" applyBorder="1" applyAlignment="1">
      <alignment vertical="center" wrapText="1"/>
    </xf>
    <xf numFmtId="205" fontId="0" fillId="0" borderId="15" xfId="49" applyNumberFormat="1" applyFont="1" applyFill="1" applyBorder="1" applyAlignment="1" quotePrefix="1">
      <alignment horizontal="center" vertical="center"/>
    </xf>
    <xf numFmtId="187" fontId="47" fillId="0" borderId="16" xfId="0" applyNumberFormat="1" applyFont="1" applyFill="1" applyBorder="1" applyAlignment="1" quotePrefix="1">
      <alignment horizontal="center" vertical="center" wrapText="1"/>
    </xf>
    <xf numFmtId="193" fontId="47" fillId="0" borderId="15" xfId="49" applyNumberFormat="1" applyFont="1" applyFill="1" applyBorder="1" applyAlignment="1">
      <alignment horizontal="center" vertical="center" wrapText="1"/>
    </xf>
    <xf numFmtId="193" fontId="47" fillId="0" borderId="16" xfId="49" applyNumberFormat="1" applyFont="1" applyFill="1" applyBorder="1" applyAlignment="1">
      <alignment horizontal="center" vertical="center" wrapText="1"/>
    </xf>
    <xf numFmtId="183" fontId="47" fillId="0" borderId="16" xfId="0" applyNumberFormat="1" applyFont="1" applyFill="1" applyBorder="1" applyAlignment="1">
      <alignment horizontal="center" vertical="center" wrapText="1"/>
    </xf>
    <xf numFmtId="189" fontId="0" fillId="0" borderId="15" xfId="65" applyNumberFormat="1" applyFont="1" applyFill="1" applyBorder="1" applyAlignment="1">
      <alignment horizontal="center" vertical="center" wrapText="1"/>
      <protection/>
    </xf>
    <xf numFmtId="184" fontId="0" fillId="0" borderId="15" xfId="49" applyNumberFormat="1" applyFont="1" applyFill="1" applyBorder="1" applyAlignment="1" quotePrefix="1">
      <alignment horizontal="center" vertical="center"/>
    </xf>
    <xf numFmtId="0" fontId="0" fillId="33" borderId="15" xfId="65" applyNumberFormat="1" applyFont="1" applyFill="1" applyBorder="1" applyAlignment="1">
      <alignment vertical="center" wrapText="1"/>
      <protection/>
    </xf>
    <xf numFmtId="0" fontId="0" fillId="0" borderId="15" xfId="65" applyNumberFormat="1" applyFont="1" applyFill="1" applyBorder="1" applyAlignment="1">
      <alignment horizontal="left" vertical="center" wrapText="1"/>
      <protection/>
    </xf>
    <xf numFmtId="184" fontId="0" fillId="0" borderId="15" xfId="49" applyNumberFormat="1" applyFont="1" applyFill="1" applyBorder="1" applyAlignment="1">
      <alignment horizontal="center" vertical="center"/>
    </xf>
    <xf numFmtId="0" fontId="0" fillId="33" borderId="15" xfId="65" applyNumberFormat="1" applyFont="1" applyFill="1" applyBorder="1" applyAlignment="1">
      <alignment horizontal="left" vertical="center" wrapText="1"/>
      <protection/>
    </xf>
    <xf numFmtId="184" fontId="0" fillId="0" borderId="15" xfId="66" applyNumberFormat="1" applyFont="1" applyFill="1" applyBorder="1" applyAlignment="1">
      <alignment horizontal="center" vertical="center" wrapText="1"/>
      <protection/>
    </xf>
    <xf numFmtId="184" fontId="47" fillId="0" borderId="15" xfId="49"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189"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184" fontId="47" fillId="33" borderId="15" xfId="0" applyNumberFormat="1" applyFont="1" applyFill="1" applyBorder="1" applyAlignment="1">
      <alignment horizontal="center" vertical="center"/>
    </xf>
    <xf numFmtId="189" fontId="0" fillId="33" borderId="15" xfId="65" applyNumberFormat="1" applyFont="1" applyFill="1" applyBorder="1" applyAlignment="1" quotePrefix="1">
      <alignment horizontal="center" vertical="center" wrapText="1"/>
      <protection/>
    </xf>
    <xf numFmtId="0" fontId="0" fillId="0" borderId="15" xfId="0" applyFont="1" applyFill="1" applyBorder="1" applyAlignment="1">
      <alignment vertical="center" wrapText="1"/>
    </xf>
    <xf numFmtId="205" fontId="0" fillId="0" borderId="0" xfId="66" applyNumberFormat="1" applyFont="1">
      <alignment vertical="center"/>
      <protection/>
    </xf>
    <xf numFmtId="187" fontId="0" fillId="33" borderId="20" xfId="65" applyNumberFormat="1" applyFont="1" applyFill="1" applyBorder="1" applyAlignment="1" quotePrefix="1">
      <alignment horizontal="center" vertical="center" wrapText="1" shrinkToFit="1"/>
      <protection/>
    </xf>
    <xf numFmtId="0" fontId="0" fillId="33" borderId="15" xfId="0" applyFont="1" applyFill="1" applyBorder="1" applyAlignment="1">
      <alignment vertical="center" wrapText="1"/>
    </xf>
    <xf numFmtId="187" fontId="0" fillId="33" borderId="15" xfId="65" applyNumberFormat="1" applyFont="1" applyFill="1" applyBorder="1" applyAlignment="1" quotePrefix="1">
      <alignment horizontal="center" vertical="center" wrapText="1" shrinkToFit="1"/>
      <protection/>
    </xf>
    <xf numFmtId="184" fontId="0" fillId="33" borderId="20" xfId="49" applyNumberFormat="1" applyFont="1" applyFill="1" applyBorder="1" applyAlignment="1">
      <alignment horizontal="center" vertical="center" wrapText="1"/>
    </xf>
    <xf numFmtId="38" fontId="47" fillId="0" borderId="0" xfId="49" applyFont="1" applyAlignment="1">
      <alignment horizontal="center" vertical="center"/>
    </xf>
    <xf numFmtId="38" fontId="48" fillId="6" borderId="15" xfId="49" applyFont="1" applyFill="1" applyBorder="1" applyAlignment="1">
      <alignment horizontal="center" vertical="center" wrapText="1"/>
    </xf>
    <xf numFmtId="188" fontId="0" fillId="33" borderId="15" xfId="65" applyNumberFormat="1" applyFont="1" applyFill="1" applyBorder="1" applyAlignment="1">
      <alignment horizontal="center" vertical="center" wrapText="1"/>
      <protection/>
    </xf>
    <xf numFmtId="188" fontId="47" fillId="0" borderId="16" xfId="0" applyNumberFormat="1" applyFont="1" applyFill="1" applyBorder="1" applyAlignment="1">
      <alignment horizontal="center" vertical="center" wrapText="1"/>
    </xf>
    <xf numFmtId="0" fontId="49" fillId="34" borderId="0" xfId="0" applyFont="1" applyFill="1" applyAlignment="1">
      <alignment horizontal="center" vertical="center" wrapText="1"/>
    </xf>
    <xf numFmtId="205" fontId="0" fillId="0" borderId="16" xfId="49" applyNumberFormat="1" applyFont="1" applyFill="1" applyBorder="1" applyAlignment="1" quotePrefix="1">
      <alignment horizontal="center" vertical="center"/>
    </xf>
    <xf numFmtId="0" fontId="6" fillId="0" borderId="15" xfId="65" applyNumberFormat="1" applyFont="1" applyFill="1" applyBorder="1" applyAlignment="1" applyProtection="1">
      <alignment vertical="center" wrapText="1"/>
      <protection locked="0"/>
    </xf>
    <xf numFmtId="183" fontId="6" fillId="0" borderId="15" xfId="66" applyNumberFormat="1" applyFont="1" applyFill="1" applyBorder="1" applyAlignment="1" applyProtection="1">
      <alignment horizontal="center" vertical="center" wrapText="1"/>
      <protection locked="0"/>
    </xf>
    <xf numFmtId="189" fontId="6" fillId="0" borderId="15" xfId="65" applyNumberFormat="1" applyFont="1" applyFill="1" applyBorder="1" applyAlignment="1" applyProtection="1">
      <alignment horizontal="center" vertical="center" wrapText="1"/>
      <protection locked="0"/>
    </xf>
    <xf numFmtId="0" fontId="6" fillId="0" borderId="15" xfId="65" applyNumberFormat="1" applyFont="1" applyFill="1" applyBorder="1" applyAlignment="1" applyProtection="1">
      <alignment horizontal="center" vertical="center" wrapText="1"/>
      <protection locked="0"/>
    </xf>
    <xf numFmtId="38" fontId="49" fillId="0" borderId="15" xfId="49" applyFont="1" applyFill="1" applyBorder="1" applyAlignment="1">
      <alignment horizontal="center" vertical="center" wrapText="1"/>
    </xf>
    <xf numFmtId="187" fontId="49" fillId="0" borderId="15" xfId="65" applyNumberFormat="1" applyFont="1" applyFill="1" applyBorder="1" applyAlignment="1">
      <alignment horizontal="center" vertical="center" wrapText="1" shrinkToFit="1"/>
      <protection/>
    </xf>
    <xf numFmtId="0" fontId="49" fillId="0" borderId="15" xfId="64" applyFont="1" applyFill="1" applyBorder="1" applyAlignment="1">
      <alignment vertical="center" wrapText="1"/>
      <protection/>
    </xf>
    <xf numFmtId="58" fontId="49" fillId="0" borderId="15" xfId="64" applyNumberFormat="1" applyFont="1" applyFill="1" applyBorder="1" applyAlignment="1">
      <alignment horizontal="left" vertical="center" wrapText="1"/>
      <protection/>
    </xf>
    <xf numFmtId="189" fontId="49" fillId="0" borderId="15" xfId="64" applyNumberFormat="1" applyFont="1" applyFill="1" applyBorder="1" applyAlignment="1">
      <alignment horizontal="center" vertical="center" wrapText="1"/>
      <protection/>
    </xf>
    <xf numFmtId="0" fontId="48" fillId="0" borderId="0" xfId="0" applyFont="1" applyAlignment="1">
      <alignment horizontal="center" vertical="center"/>
    </xf>
    <xf numFmtId="0" fontId="7" fillId="0" borderId="15" xfId="0" applyFont="1" applyFill="1" applyBorder="1" applyAlignment="1">
      <alignment horizontal="left" vertical="center" wrapText="1"/>
    </xf>
    <xf numFmtId="0" fontId="8" fillId="0" borderId="15" xfId="0" applyFont="1" applyFill="1" applyBorder="1" applyAlignment="1">
      <alignment vertical="center" wrapText="1"/>
    </xf>
    <xf numFmtId="58" fontId="7" fillId="0" borderId="15" xfId="64" applyNumberFormat="1" applyFont="1" applyFill="1" applyBorder="1" applyAlignment="1">
      <alignment horizontal="center" vertical="center" wrapText="1"/>
      <protection/>
    </xf>
    <xf numFmtId="58" fontId="7" fillId="0" borderId="15" xfId="64" applyNumberFormat="1" applyFont="1" applyFill="1" applyBorder="1" applyAlignment="1">
      <alignment horizontal="left" vertical="center" wrapText="1"/>
      <protection/>
    </xf>
    <xf numFmtId="190" fontId="7" fillId="0" borderId="15" xfId="0" applyNumberFormat="1" applyFont="1" applyFill="1" applyBorder="1" applyAlignment="1">
      <alignment horizontal="center" vertical="center" wrapText="1"/>
    </xf>
    <xf numFmtId="190" fontId="7" fillId="0" borderId="15" xfId="0" applyNumberFormat="1" applyFont="1" applyFill="1" applyBorder="1" applyAlignment="1">
      <alignment horizontal="center" vertical="center"/>
    </xf>
    <xf numFmtId="187" fontId="7" fillId="0" borderId="15" xfId="64" applyNumberFormat="1" applyFont="1" applyFill="1" applyBorder="1" applyAlignment="1">
      <alignment horizontal="center" vertical="center" wrapText="1"/>
      <protection/>
    </xf>
    <xf numFmtId="0" fontId="7" fillId="0" borderId="19" xfId="64" applyFont="1" applyFill="1" applyBorder="1" applyAlignment="1">
      <alignment vertical="center" wrapText="1"/>
      <protection/>
    </xf>
    <xf numFmtId="0" fontId="7" fillId="0" borderId="15" xfId="65" applyNumberFormat="1" applyFont="1" applyFill="1" applyBorder="1" applyAlignment="1">
      <alignment vertical="center" wrapText="1"/>
      <protection/>
    </xf>
    <xf numFmtId="0" fontId="7" fillId="0" borderId="15" xfId="64" applyFont="1" applyFill="1" applyBorder="1" applyAlignment="1">
      <alignment vertical="center" wrapText="1"/>
      <protection/>
    </xf>
    <xf numFmtId="0" fontId="48" fillId="0" borderId="0" xfId="0" applyFont="1" applyFill="1" applyAlignment="1">
      <alignment vertical="center"/>
    </xf>
    <xf numFmtId="0" fontId="48" fillId="0" borderId="0" xfId="0" applyFont="1" applyFill="1" applyAlignment="1">
      <alignment horizontal="center" vertical="center"/>
    </xf>
    <xf numFmtId="0" fontId="51" fillId="0" borderId="15" xfId="65" applyNumberFormat="1" applyFont="1" applyFill="1" applyBorder="1" applyAlignment="1" applyProtection="1">
      <alignment vertical="center" wrapText="1"/>
      <protection locked="0"/>
    </xf>
    <xf numFmtId="0" fontId="49" fillId="0" borderId="15" xfId="0" applyFont="1" applyFill="1" applyBorder="1" applyAlignment="1">
      <alignment horizontal="center" vertical="center" wrapText="1"/>
    </xf>
    <xf numFmtId="38" fontId="6" fillId="0" borderId="15" xfId="51" applyNumberFormat="1" applyFont="1" applyFill="1" applyBorder="1" applyAlignment="1" applyProtection="1">
      <alignment horizontal="center" vertical="center" wrapText="1"/>
      <protection locked="0"/>
    </xf>
    <xf numFmtId="38" fontId="6" fillId="0" borderId="15" xfId="51" applyNumberFormat="1" applyFont="1" applyFill="1" applyBorder="1" applyAlignment="1" applyProtection="1" quotePrefix="1">
      <alignment horizontal="center" vertical="center"/>
      <protection locked="0"/>
    </xf>
    <xf numFmtId="189" fontId="6" fillId="0" borderId="15" xfId="51" applyNumberFormat="1" applyFont="1" applyFill="1" applyBorder="1" applyAlignment="1" applyProtection="1">
      <alignment horizontal="center" vertical="center"/>
      <protection locked="0"/>
    </xf>
    <xf numFmtId="0" fontId="49" fillId="0" borderId="15" xfId="65" applyNumberFormat="1" applyFont="1" applyFill="1" applyBorder="1" applyAlignment="1">
      <alignment vertical="center" wrapText="1"/>
      <protection/>
    </xf>
    <xf numFmtId="38" fontId="6" fillId="0" borderId="15" xfId="49" applyFont="1" applyFill="1" applyBorder="1" applyAlignment="1" applyProtection="1">
      <alignment horizontal="center" vertical="center" wrapText="1"/>
      <protection locked="0"/>
    </xf>
    <xf numFmtId="211" fontId="6" fillId="0" borderId="15" xfId="51" applyNumberFormat="1" applyFont="1" applyFill="1" applyBorder="1" applyAlignment="1" applyProtection="1" quotePrefix="1">
      <alignment horizontal="center" vertical="center"/>
      <protection locked="0"/>
    </xf>
    <xf numFmtId="0" fontId="50" fillId="0" borderId="0" xfId="0" applyFont="1" applyFill="1" applyAlignment="1">
      <alignment horizontal="center" vertical="center"/>
    </xf>
    <xf numFmtId="9" fontId="49" fillId="0" borderId="16" xfId="0" applyNumberFormat="1" applyFont="1" applyFill="1" applyBorder="1" applyAlignment="1">
      <alignment horizontal="center" vertical="center" wrapText="1"/>
    </xf>
    <xf numFmtId="0" fontId="49" fillId="0" borderId="0" xfId="64" applyFont="1" applyFill="1" applyAlignment="1">
      <alignment horizontal="center" vertical="center" wrapText="1"/>
      <protection/>
    </xf>
    <xf numFmtId="211" fontId="6" fillId="0" borderId="15" xfId="51" applyNumberFormat="1" applyFont="1" applyFill="1" applyBorder="1" applyAlignment="1" applyProtection="1" quotePrefix="1">
      <alignment horizontal="center" vertical="center" wrapText="1"/>
      <protection locked="0"/>
    </xf>
    <xf numFmtId="187" fontId="47" fillId="0" borderId="0" xfId="0" applyNumberFormat="1" applyFont="1" applyFill="1" applyAlignment="1">
      <alignment horizontal="center" vertical="center"/>
    </xf>
    <xf numFmtId="0" fontId="50" fillId="0" borderId="0" xfId="0" applyFont="1" applyFill="1" applyAlignment="1">
      <alignment horizontal="left" vertical="center"/>
    </xf>
    <xf numFmtId="187" fontId="50" fillId="0" borderId="0" xfId="0" applyNumberFormat="1" applyFont="1" applyFill="1" applyAlignment="1">
      <alignment horizontal="center" vertical="center"/>
    </xf>
    <xf numFmtId="0" fontId="47" fillId="0" borderId="0" xfId="0" applyNumberFormat="1" applyFont="1" applyAlignment="1">
      <alignment vertical="center"/>
    </xf>
    <xf numFmtId="0" fontId="48" fillId="0" borderId="0" xfId="0" applyFont="1" applyAlignment="1">
      <alignment vertical="center"/>
    </xf>
    <xf numFmtId="189" fontId="49" fillId="0" borderId="15" xfId="49" applyNumberFormat="1" applyFont="1" applyFill="1" applyBorder="1" applyAlignment="1">
      <alignment horizontal="center" vertical="center"/>
    </xf>
    <xf numFmtId="0" fontId="49" fillId="0" borderId="15" xfId="65" applyNumberFormat="1" applyFont="1" applyFill="1" applyBorder="1" applyAlignment="1">
      <alignment horizontal="center" vertical="center" wrapText="1"/>
      <protection/>
    </xf>
    <xf numFmtId="0" fontId="49" fillId="0" borderId="15" xfId="0" applyFont="1" applyBorder="1" applyAlignment="1">
      <alignment horizontal="left" vertical="center" wrapText="1"/>
    </xf>
    <xf numFmtId="58" fontId="49" fillId="0" borderId="15" xfId="0" applyNumberFormat="1" applyFont="1" applyFill="1" applyBorder="1" applyAlignment="1">
      <alignment horizontal="center" vertical="center" wrapText="1"/>
    </xf>
    <xf numFmtId="0" fontId="49" fillId="0" borderId="16" xfId="0" applyFont="1" applyFill="1" applyBorder="1" applyAlignment="1">
      <alignment horizontal="left" vertical="center" wrapText="1"/>
    </xf>
    <xf numFmtId="189" fontId="49" fillId="0" borderId="15" xfId="65" applyNumberFormat="1" applyFont="1" applyFill="1" applyBorder="1" applyAlignment="1">
      <alignment vertical="center" wrapText="1"/>
      <protection/>
    </xf>
    <xf numFmtId="205" fontId="49" fillId="0" borderId="16" xfId="49" applyNumberFormat="1" applyFont="1" applyFill="1" applyBorder="1" applyAlignment="1">
      <alignment horizontal="right" vertical="center" wrapText="1"/>
    </xf>
    <xf numFmtId="0" fontId="49" fillId="0" borderId="16" xfId="0" applyFont="1" applyFill="1" applyBorder="1" applyAlignment="1" quotePrefix="1">
      <alignment horizontal="right" vertical="center" wrapText="1"/>
    </xf>
    <xf numFmtId="0" fontId="49" fillId="0" borderId="15" xfId="0" applyNumberFormat="1" applyFont="1" applyFill="1" applyBorder="1" applyAlignment="1">
      <alignment vertical="center" wrapText="1"/>
    </xf>
    <xf numFmtId="201" fontId="49" fillId="0" borderId="16" xfId="59" applyNumberFormat="1" applyFont="1" applyFill="1" applyBorder="1" applyAlignment="1" quotePrefix="1">
      <alignment horizontal="right" vertical="center" wrapText="1"/>
    </xf>
    <xf numFmtId="189" fontId="49" fillId="0" borderId="15" xfId="65" applyNumberFormat="1" applyFont="1" applyFill="1" applyBorder="1" applyAlignment="1">
      <alignment horizontal="right" vertical="center" wrapText="1"/>
      <protection/>
    </xf>
    <xf numFmtId="201" fontId="49" fillId="0" borderId="16" xfId="59" applyNumberFormat="1" applyFont="1" applyFill="1" applyBorder="1" applyAlignment="1">
      <alignment horizontal="right" vertical="center" wrapText="1"/>
    </xf>
    <xf numFmtId="0" fontId="49" fillId="0" borderId="15" xfId="65" applyNumberFormat="1" applyFont="1" applyFill="1" applyBorder="1" applyAlignment="1">
      <alignment horizontal="left" vertical="center" wrapText="1"/>
      <protection/>
    </xf>
    <xf numFmtId="183" fontId="49" fillId="0" borderId="15" xfId="66" applyNumberFormat="1" applyFont="1" applyFill="1" applyBorder="1" applyAlignment="1">
      <alignment horizontal="center" vertical="center" wrapText="1"/>
      <protection/>
    </xf>
    <xf numFmtId="0" fontId="49" fillId="0" borderId="15" xfId="0" applyFont="1" applyFill="1" applyBorder="1" applyAlignment="1">
      <alignment horizontal="left" vertical="center" wrapText="1"/>
    </xf>
    <xf numFmtId="205" fontId="49" fillId="0" borderId="16" xfId="0" applyNumberFormat="1" applyFont="1" applyFill="1" applyBorder="1" applyAlignment="1">
      <alignment horizontal="right" vertical="center" wrapText="1"/>
    </xf>
    <xf numFmtId="188" fontId="49" fillId="0" borderId="15" xfId="65" applyNumberFormat="1" applyFont="1" applyFill="1" applyBorder="1" applyAlignment="1">
      <alignment vertical="center" wrapText="1"/>
      <protection/>
    </xf>
    <xf numFmtId="184" fontId="49" fillId="0" borderId="16" xfId="0" applyNumberFormat="1" applyFont="1" applyFill="1" applyBorder="1" applyAlignment="1" quotePrefix="1">
      <alignment horizontal="right" vertical="center" wrapText="1"/>
    </xf>
    <xf numFmtId="188" fontId="49" fillId="0" borderId="15" xfId="65" applyNumberFormat="1" applyFont="1" applyFill="1" applyBorder="1" applyAlignment="1">
      <alignment horizontal="right" vertical="center" wrapText="1"/>
      <protection/>
    </xf>
    <xf numFmtId="184" fontId="49" fillId="0" borderId="16" xfId="0" applyNumberFormat="1" applyFont="1" applyFill="1" applyBorder="1" applyAlignment="1">
      <alignment horizontal="right" vertical="center" wrapText="1"/>
    </xf>
    <xf numFmtId="188" fontId="48" fillId="0" borderId="15" xfId="65" applyNumberFormat="1" applyFont="1" applyFill="1" applyBorder="1" applyAlignment="1">
      <alignment vertical="center" wrapText="1"/>
      <protection/>
    </xf>
    <xf numFmtId="0" fontId="48" fillId="0" borderId="15" xfId="65" applyNumberFormat="1" applyFont="1" applyFill="1" applyBorder="1" applyAlignment="1">
      <alignment horizontal="center" vertical="center" wrapText="1"/>
      <protection/>
    </xf>
    <xf numFmtId="205" fontId="48" fillId="0" borderId="16" xfId="49" applyNumberFormat="1" applyFont="1" applyFill="1" applyBorder="1" applyAlignment="1">
      <alignment horizontal="right" vertical="center" wrapText="1"/>
    </xf>
    <xf numFmtId="201" fontId="48" fillId="0" borderId="16" xfId="59" applyNumberFormat="1" applyFont="1" applyFill="1" applyBorder="1" applyAlignment="1">
      <alignment horizontal="right" vertical="center" wrapText="1"/>
    </xf>
    <xf numFmtId="187" fontId="48" fillId="0" borderId="15" xfId="65" applyNumberFormat="1" applyFont="1" applyFill="1" applyBorder="1" applyAlignment="1">
      <alignment horizontal="center" vertical="center" wrapText="1" shrinkToFit="1"/>
      <protection/>
    </xf>
    <xf numFmtId="189" fontId="48" fillId="0" borderId="15" xfId="49" applyNumberFormat="1" applyFont="1" applyFill="1" applyBorder="1" applyAlignment="1">
      <alignment horizontal="center" vertical="center"/>
    </xf>
    <xf numFmtId="0" fontId="47" fillId="0" borderId="15" xfId="0" applyNumberFormat="1" applyFont="1" applyFill="1" applyBorder="1" applyAlignment="1">
      <alignment vertical="center"/>
    </xf>
    <xf numFmtId="189" fontId="48" fillId="0" borderId="15" xfId="65" applyNumberFormat="1" applyFont="1" applyFill="1" applyBorder="1" applyAlignment="1">
      <alignment vertical="center" wrapText="1"/>
      <protection/>
    </xf>
    <xf numFmtId="184" fontId="48" fillId="0" borderId="16" xfId="0" applyNumberFormat="1" applyFont="1" applyFill="1" applyBorder="1" applyAlignment="1">
      <alignment horizontal="right" vertical="center" wrapText="1"/>
    </xf>
    <xf numFmtId="0" fontId="47" fillId="0" borderId="21" xfId="0" applyFont="1" applyBorder="1" applyAlignment="1">
      <alignment horizontal="justify" vertical="center" wrapText="1"/>
    </xf>
    <xf numFmtId="0" fontId="47" fillId="0" borderId="10" xfId="0" applyFont="1" applyBorder="1" applyAlignment="1">
      <alignment horizontal="justify" vertical="center" wrapText="1"/>
    </xf>
    <xf numFmtId="0" fontId="47" fillId="0" borderId="0" xfId="0" applyFont="1" applyAlignment="1">
      <alignment horizontal="left" vertical="center"/>
    </xf>
    <xf numFmtId="0" fontId="47" fillId="0" borderId="0" xfId="0" applyFont="1" applyAlignment="1">
      <alignment horizontal="center" vertical="center"/>
    </xf>
    <xf numFmtId="0" fontId="47" fillId="0" borderId="11" xfId="0" applyFont="1" applyBorder="1" applyAlignment="1">
      <alignment horizontal="left" vertical="center"/>
    </xf>
    <xf numFmtId="0" fontId="47" fillId="0" borderId="11" xfId="0" applyFont="1" applyBorder="1" applyAlignment="1">
      <alignment horizontal="right" vertical="center"/>
    </xf>
    <xf numFmtId="0" fontId="47" fillId="0" borderId="2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justify" vertical="center" wrapText="1"/>
    </xf>
    <xf numFmtId="0" fontId="47" fillId="0" borderId="25" xfId="0" applyFont="1" applyBorder="1" applyAlignment="1">
      <alignment horizontal="justify"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5" xfId="0" applyFont="1" applyBorder="1" applyAlignment="1">
      <alignment horizontal="justify" vertical="center" wrapText="1"/>
    </xf>
    <xf numFmtId="0" fontId="47" fillId="0" borderId="36" xfId="0" applyFont="1" applyBorder="1" applyAlignment="1">
      <alignment horizontal="left" vertical="center" shrinkToFit="1"/>
    </xf>
    <xf numFmtId="0" fontId="47" fillId="0" borderId="37" xfId="0" applyFont="1" applyBorder="1" applyAlignment="1">
      <alignment horizontal="justify" vertical="center" wrapText="1"/>
    </xf>
    <xf numFmtId="0" fontId="47" fillId="0" borderId="14" xfId="0" applyFont="1" applyBorder="1" applyAlignment="1">
      <alignment horizontal="justify" vertical="center" wrapText="1"/>
    </xf>
    <xf numFmtId="0" fontId="50" fillId="0" borderId="0" xfId="0" applyFont="1" applyAlignment="1">
      <alignment vertical="center"/>
    </xf>
    <xf numFmtId="0" fontId="47" fillId="0" borderId="38" xfId="0" applyFont="1" applyBorder="1" applyAlignment="1">
      <alignment horizontal="right" vertical="center"/>
    </xf>
    <xf numFmtId="0" fontId="47" fillId="0" borderId="0" xfId="0" applyFont="1" applyAlignment="1">
      <alignmen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47" fillId="0" borderId="0" xfId="0" applyFont="1" applyFill="1" applyAlignment="1">
      <alignment horizontal="center" vertical="center"/>
    </xf>
    <xf numFmtId="0" fontId="50" fillId="0" borderId="0" xfId="0" applyFont="1" applyFill="1" applyAlignment="1">
      <alignment vertical="center"/>
    </xf>
    <xf numFmtId="0" fontId="47" fillId="0" borderId="38" xfId="0" applyFont="1" applyFill="1" applyBorder="1" applyAlignment="1">
      <alignment horizontal="right" vertical="center"/>
    </xf>
    <xf numFmtId="0" fontId="48" fillId="0" borderId="38" xfId="0" applyFont="1" applyBorder="1" applyAlignment="1">
      <alignment horizontal="right" vertical="center"/>
    </xf>
    <xf numFmtId="0" fontId="52" fillId="0" borderId="0" xfId="0" applyFont="1" applyAlignment="1">
      <alignment horizontal="center" vertical="center"/>
    </xf>
    <xf numFmtId="0" fontId="50" fillId="0" borderId="0" xfId="0" applyFont="1" applyBorder="1" applyAlignment="1">
      <alignment horizontal="left" vertical="center"/>
    </xf>
    <xf numFmtId="0" fontId="48" fillId="0" borderId="38" xfId="0" applyFont="1" applyFill="1" applyBorder="1" applyAlignment="1">
      <alignment horizontal="right" vertical="center"/>
    </xf>
    <xf numFmtId="0" fontId="50" fillId="0" borderId="0" xfId="0" applyFont="1" applyFill="1" applyAlignment="1">
      <alignment horizontal="center" vertical="center"/>
    </xf>
    <xf numFmtId="0" fontId="47" fillId="0" borderId="0" xfId="0" applyFont="1" applyFill="1" applyAlignment="1">
      <alignment vertical="center"/>
    </xf>
    <xf numFmtId="0" fontId="50" fillId="0" borderId="0" xfId="0" applyFont="1" applyFill="1" applyAlignment="1">
      <alignment horizontal="left" vertical="center" wrapText="1"/>
    </xf>
    <xf numFmtId="0" fontId="50" fillId="0" borderId="0" xfId="0" applyFont="1" applyFill="1" applyAlignment="1">
      <alignment horizontal="left" vertical="center"/>
    </xf>
    <xf numFmtId="0" fontId="50" fillId="0" borderId="0" xfId="0" applyFont="1" applyFill="1" applyAlignment="1">
      <alignment vertical="center" wrapText="1"/>
    </xf>
    <xf numFmtId="0" fontId="48" fillId="0" borderId="0" xfId="0" applyFont="1" applyBorder="1" applyAlignment="1">
      <alignment horizontal="left" vertical="center"/>
    </xf>
    <xf numFmtId="187" fontId="6" fillId="0" borderId="15" xfId="65" applyNumberFormat="1" applyFont="1" applyFill="1" applyBorder="1" applyAlignment="1" applyProtection="1" quotePrefix="1">
      <alignment horizontal="center" vertical="center" wrapText="1" shrinkToFit="1"/>
      <protection/>
    </xf>
    <xf numFmtId="211" fontId="6" fillId="0" borderId="15" xfId="51" applyNumberFormat="1"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xdr:row>
      <xdr:rowOff>762000</xdr:rowOff>
    </xdr:from>
    <xdr:to>
      <xdr:col>6</xdr:col>
      <xdr:colOff>333375</xdr:colOff>
      <xdr:row>5</xdr:row>
      <xdr:rowOff>1400175</xdr:rowOff>
    </xdr:to>
    <xdr:sp>
      <xdr:nvSpPr>
        <xdr:cNvPr id="1" name="テキスト ボックス 1"/>
        <xdr:cNvSpPr txBox="1">
          <a:spLocks noChangeArrowheads="1"/>
        </xdr:cNvSpPr>
      </xdr:nvSpPr>
      <xdr:spPr>
        <a:xfrm>
          <a:off x="4914900" y="2124075"/>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5</xdr:row>
      <xdr:rowOff>847725</xdr:rowOff>
    </xdr:from>
    <xdr:to>
      <xdr:col>5</xdr:col>
      <xdr:colOff>2000250</xdr:colOff>
      <xdr:row>5</xdr:row>
      <xdr:rowOff>1485900</xdr:rowOff>
    </xdr:to>
    <xdr:sp>
      <xdr:nvSpPr>
        <xdr:cNvPr id="1" name="テキスト ボックス 1"/>
        <xdr:cNvSpPr txBox="1">
          <a:spLocks noChangeArrowheads="1"/>
        </xdr:cNvSpPr>
      </xdr:nvSpPr>
      <xdr:spPr>
        <a:xfrm>
          <a:off x="4895850" y="2209800"/>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1828800</xdr:colOff>
      <xdr:row>5</xdr:row>
      <xdr:rowOff>419100</xdr:rowOff>
    </xdr:from>
    <xdr:to>
      <xdr:col>7</xdr:col>
      <xdr:colOff>352425</xdr:colOff>
      <xdr:row>5</xdr:row>
      <xdr:rowOff>1066800</xdr:rowOff>
    </xdr:to>
    <xdr:sp>
      <xdr:nvSpPr>
        <xdr:cNvPr id="1" name="テキスト ボックス 1"/>
        <xdr:cNvSpPr txBox="1">
          <a:spLocks noChangeArrowheads="1"/>
        </xdr:cNvSpPr>
      </xdr:nvSpPr>
      <xdr:spPr>
        <a:xfrm>
          <a:off x="3781425" y="1781175"/>
          <a:ext cx="688657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298;&#24180;&#24230;\&#31532;&#65300;&#22238;\01_&#25277;&#20986;&#36039;&#26009;&#20316;&#25104;\03_&#27178;&#27996;&#12408;\02_&#22238;&#22577;\&#65288;&#20877;&#36865;&#65289;&#12304;&#27178;&#27996;&#12305;&#31532;4&#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2021年1月1日～2021年3月31日）</v>
          </cell>
        </row>
      </sheetData>
      <sheetData sheetId="2">
        <row r="3">
          <cell r="F3" t="str">
            <v>（審議対象期間　2021年1月1日～2021年3月31日）</v>
          </cell>
        </row>
      </sheetData>
      <sheetData sheetId="3">
        <row r="4">
          <cell r="A4" t="str">
            <v>（部局名：横浜税関）</v>
          </cell>
          <cell r="F4" t="str">
            <v>（審議対象期間　2021年1月1日～2021年3月31日）</v>
          </cell>
        </row>
      </sheetData>
      <sheetData sheetId="4">
        <row r="4">
          <cell r="A4" t="str">
            <v>（部局名：横浜税関）</v>
          </cell>
        </row>
      </sheetData>
      <sheetData sheetId="5">
        <row r="4">
          <cell r="A4" t="str">
            <v>（部局名：横浜税関）</v>
          </cell>
          <cell r="F4" t="str">
            <v>（審議対象期間　2021年1月1日～2021年3月31日）</v>
          </cell>
        </row>
      </sheetData>
      <sheetData sheetId="6">
        <row r="4">
          <cell r="F4" t="str">
            <v>（審議対象期間　2021年1月1日～2021年3月31日）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M6" sqref="M6"/>
    </sheetView>
  </sheetViews>
  <sheetFormatPr defaultColWidth="9.00390625" defaultRowHeight="13.5"/>
  <cols>
    <col min="1" max="1" width="7.625" style="24" customWidth="1"/>
    <col min="2" max="2" width="36.125" style="24" bestFit="1" customWidth="1"/>
    <col min="3" max="3" width="26.625" style="24" customWidth="1"/>
    <col min="4" max="4" width="1.875" style="24" customWidth="1"/>
    <col min="5" max="5" width="3.50390625" style="24" customWidth="1"/>
    <col min="6" max="6" width="26.625" style="24" customWidth="1"/>
    <col min="7" max="7" width="1.875" style="24" customWidth="1"/>
    <col min="8" max="8" width="3.50390625" style="24" customWidth="1"/>
    <col min="9" max="9" width="25.875" style="24" customWidth="1"/>
    <col min="10" max="16384" width="9.00390625" style="24" customWidth="1"/>
  </cols>
  <sheetData>
    <row r="1" spans="1:2" ht="24" customHeight="1">
      <c r="A1" s="236" t="s">
        <v>32</v>
      </c>
      <c r="B1" s="236"/>
    </row>
    <row r="2" spans="1:9" ht="24" customHeight="1">
      <c r="A2" s="237" t="s">
        <v>47</v>
      </c>
      <c r="B2" s="237"/>
      <c r="C2" s="237"/>
      <c r="D2" s="237"/>
      <c r="E2" s="237"/>
      <c r="F2" s="237"/>
      <c r="G2" s="237"/>
      <c r="H2" s="237"/>
      <c r="I2" s="237"/>
    </row>
    <row r="3" spans="1:9" ht="24" customHeight="1" thickBot="1">
      <c r="A3" s="238" t="s">
        <v>51</v>
      </c>
      <c r="B3" s="238"/>
      <c r="F3" s="239" t="s">
        <v>72</v>
      </c>
      <c r="G3" s="239"/>
      <c r="H3" s="239"/>
      <c r="I3" s="239"/>
    </row>
    <row r="4" spans="1:9" ht="28.5" customHeight="1" thickBot="1">
      <c r="A4" s="240" t="s">
        <v>48</v>
      </c>
      <c r="B4" s="241"/>
      <c r="C4" s="240" t="s">
        <v>49</v>
      </c>
      <c r="D4" s="242"/>
      <c r="E4" s="241"/>
      <c r="F4" s="240" t="s">
        <v>34</v>
      </c>
      <c r="G4" s="242"/>
      <c r="H4" s="241"/>
      <c r="I4" s="22" t="s">
        <v>35</v>
      </c>
    </row>
    <row r="5" spans="1:9" ht="24" customHeight="1">
      <c r="A5" s="256" t="s">
        <v>36</v>
      </c>
      <c r="B5" s="257"/>
      <c r="C5" s="25">
        <f>SUM(C7:C10)</f>
        <v>30</v>
      </c>
      <c r="D5" s="1"/>
      <c r="E5" s="2" t="s">
        <v>50</v>
      </c>
      <c r="F5" s="25">
        <f>SUM(F7:F10)</f>
        <v>18</v>
      </c>
      <c r="G5" s="1"/>
      <c r="H5" s="2" t="s">
        <v>50</v>
      </c>
      <c r="I5" s="254"/>
    </row>
    <row r="6" spans="1:9" ht="24" customHeight="1">
      <c r="A6" s="234" t="s">
        <v>37</v>
      </c>
      <c r="B6" s="235"/>
      <c r="C6" s="3"/>
      <c r="D6" s="1"/>
      <c r="E6" s="2"/>
      <c r="F6" s="3"/>
      <c r="G6" s="1"/>
      <c r="H6" s="2"/>
      <c r="I6" s="243"/>
    </row>
    <row r="7" spans="1:9" ht="24" customHeight="1">
      <c r="A7" s="234" t="s">
        <v>38</v>
      </c>
      <c r="B7" s="235"/>
      <c r="C7" s="25">
        <f>'東京総括表（様式１）'!C7+'横浜総括表（様式１）'!C7</f>
        <v>1</v>
      </c>
      <c r="D7" s="1"/>
      <c r="E7" s="2" t="s">
        <v>50</v>
      </c>
      <c r="F7" s="25">
        <f>'東京総括表（様式１）'!F7+'横浜総括表（様式１）'!F7</f>
        <v>0</v>
      </c>
      <c r="G7" s="1"/>
      <c r="H7" s="2" t="s">
        <v>50</v>
      </c>
      <c r="I7" s="243"/>
    </row>
    <row r="8" spans="1:9" ht="24" customHeight="1">
      <c r="A8" s="234" t="s">
        <v>39</v>
      </c>
      <c r="B8" s="235"/>
      <c r="C8" s="25">
        <f>'東京総括表（様式１）'!C8+'横浜総括表（様式１）'!C8</f>
        <v>0</v>
      </c>
      <c r="D8" s="1"/>
      <c r="E8" s="2" t="s">
        <v>50</v>
      </c>
      <c r="F8" s="25">
        <f>'東京総括表（様式１）'!F8+'横浜総括表（様式１）'!F8</f>
        <v>0</v>
      </c>
      <c r="G8" s="1"/>
      <c r="H8" s="2" t="s">
        <v>50</v>
      </c>
      <c r="I8" s="243"/>
    </row>
    <row r="9" spans="1:9" ht="24" customHeight="1">
      <c r="A9" s="234" t="s">
        <v>40</v>
      </c>
      <c r="B9" s="235"/>
      <c r="C9" s="25">
        <f>'東京総括表（様式１）'!C9+'横浜総括表（様式１）'!C9</f>
        <v>19</v>
      </c>
      <c r="D9" s="1"/>
      <c r="E9" s="2" t="s">
        <v>50</v>
      </c>
      <c r="F9" s="25">
        <f>'東京総括表（様式１）'!F9+'横浜総括表（様式１）'!F9</f>
        <v>9</v>
      </c>
      <c r="G9" s="1"/>
      <c r="H9" s="2" t="s">
        <v>50</v>
      </c>
      <c r="I9" s="243"/>
    </row>
    <row r="10" spans="1:9" ht="24" customHeight="1">
      <c r="A10" s="234" t="s">
        <v>41</v>
      </c>
      <c r="B10" s="235"/>
      <c r="C10" s="25">
        <f>'東京総括表（様式１）'!C10+'横浜総括表（様式１）'!C10</f>
        <v>10</v>
      </c>
      <c r="D10" s="1"/>
      <c r="E10" s="2" t="s">
        <v>50</v>
      </c>
      <c r="F10" s="25">
        <f>'東京総括表（様式１）'!F10+'横浜総括表（様式１）'!F10</f>
        <v>9</v>
      </c>
      <c r="G10" s="1"/>
      <c r="H10" s="2" t="s">
        <v>50</v>
      </c>
      <c r="I10" s="243"/>
    </row>
    <row r="11" spans="1:9" ht="24" customHeight="1" thickBot="1">
      <c r="A11" s="234"/>
      <c r="B11" s="235"/>
      <c r="C11" s="4"/>
      <c r="D11" s="5"/>
      <c r="E11" s="6"/>
      <c r="F11" s="4"/>
      <c r="G11" s="5"/>
      <c r="H11" s="6"/>
      <c r="I11" s="244"/>
    </row>
    <row r="12" spans="1:9" ht="24" customHeight="1">
      <c r="A12" s="243"/>
      <c r="B12" s="23" t="s">
        <v>42</v>
      </c>
      <c r="C12" s="25">
        <f>SUM(C14:C17)</f>
        <v>18</v>
      </c>
      <c r="D12" s="1"/>
      <c r="E12" s="2" t="s">
        <v>50</v>
      </c>
      <c r="F12" s="245"/>
      <c r="G12" s="246"/>
      <c r="H12" s="247"/>
      <c r="I12" s="254"/>
    </row>
    <row r="13" spans="1:9" ht="24" customHeight="1">
      <c r="A13" s="243"/>
      <c r="B13" s="21" t="s">
        <v>37</v>
      </c>
      <c r="C13" s="3"/>
      <c r="D13" s="1"/>
      <c r="E13" s="2"/>
      <c r="F13" s="248"/>
      <c r="G13" s="249"/>
      <c r="H13" s="250"/>
      <c r="I13" s="243"/>
    </row>
    <row r="14" spans="1:9" ht="24" customHeight="1">
      <c r="A14" s="243"/>
      <c r="B14" s="21" t="s">
        <v>43</v>
      </c>
      <c r="C14" s="25">
        <f>'東京総括表（様式１）'!C14+'横浜総括表（様式１）'!C14</f>
        <v>9</v>
      </c>
      <c r="D14" s="1"/>
      <c r="E14" s="2" t="s">
        <v>50</v>
      </c>
      <c r="F14" s="248"/>
      <c r="G14" s="249"/>
      <c r="H14" s="250"/>
      <c r="I14" s="243"/>
    </row>
    <row r="15" spans="1:9" ht="24" customHeight="1">
      <c r="A15" s="243"/>
      <c r="B15" s="21" t="s">
        <v>44</v>
      </c>
      <c r="C15" s="25">
        <f>'東京総括表（様式１）'!C15+'横浜総括表（様式１）'!C15</f>
        <v>0</v>
      </c>
      <c r="D15" s="1"/>
      <c r="E15" s="2" t="s">
        <v>50</v>
      </c>
      <c r="F15" s="248"/>
      <c r="G15" s="249"/>
      <c r="H15" s="250"/>
      <c r="I15" s="243"/>
    </row>
    <row r="16" spans="1:9" ht="24" customHeight="1">
      <c r="A16" s="243"/>
      <c r="B16" s="21" t="s">
        <v>45</v>
      </c>
      <c r="C16" s="25">
        <f>'東京総括表（様式１）'!C16+'横浜総括表（様式１）'!C16</f>
        <v>8</v>
      </c>
      <c r="D16" s="1"/>
      <c r="E16" s="2" t="s">
        <v>50</v>
      </c>
      <c r="F16" s="248"/>
      <c r="G16" s="249"/>
      <c r="H16" s="250"/>
      <c r="I16" s="243"/>
    </row>
    <row r="17" spans="1:9" ht="24" customHeight="1">
      <c r="A17" s="243"/>
      <c r="B17" s="21" t="s">
        <v>46</v>
      </c>
      <c r="C17" s="25">
        <f>'東京総括表（様式１）'!C17+'横浜総括表（様式１）'!C17</f>
        <v>1</v>
      </c>
      <c r="D17" s="1"/>
      <c r="E17" s="2" t="s">
        <v>50</v>
      </c>
      <c r="F17" s="248"/>
      <c r="G17" s="249"/>
      <c r="H17" s="250"/>
      <c r="I17" s="243"/>
    </row>
    <row r="18" spans="1:9" ht="24" customHeight="1">
      <c r="A18" s="243"/>
      <c r="B18" s="7"/>
      <c r="C18" s="8"/>
      <c r="D18" s="1"/>
      <c r="E18" s="2"/>
      <c r="F18" s="248"/>
      <c r="G18" s="249"/>
      <c r="H18" s="250"/>
      <c r="I18" s="243"/>
    </row>
    <row r="19" spans="1:9" ht="24" customHeight="1">
      <c r="A19" s="243"/>
      <c r="B19" s="7"/>
      <c r="C19" s="8"/>
      <c r="D19" s="1"/>
      <c r="E19" s="2"/>
      <c r="F19" s="248"/>
      <c r="G19" s="249"/>
      <c r="H19" s="250"/>
      <c r="I19" s="243"/>
    </row>
    <row r="20" spans="1:9" ht="24" customHeight="1">
      <c r="A20" s="243"/>
      <c r="B20" s="7"/>
      <c r="C20" s="8"/>
      <c r="D20" s="1"/>
      <c r="E20" s="2"/>
      <c r="F20" s="248"/>
      <c r="G20" s="249"/>
      <c r="H20" s="250"/>
      <c r="I20" s="243"/>
    </row>
    <row r="21" spans="1:9" ht="24" customHeight="1" thickBot="1">
      <c r="A21" s="244"/>
      <c r="B21" s="9"/>
      <c r="C21" s="4"/>
      <c r="D21" s="5"/>
      <c r="E21" s="6"/>
      <c r="F21" s="251"/>
      <c r="G21" s="252"/>
      <c r="H21" s="253"/>
      <c r="I21" s="244"/>
    </row>
    <row r="22" spans="1:9" ht="24" customHeight="1">
      <c r="A22" s="255" t="s">
        <v>54</v>
      </c>
      <c r="B22" s="255"/>
      <c r="C22" s="255"/>
      <c r="D22" s="255"/>
      <c r="E22" s="255"/>
      <c r="F22" s="255"/>
      <c r="G22" s="255"/>
      <c r="H22" s="255"/>
      <c r="I22" s="255"/>
    </row>
    <row r="23" ht="12.75">
      <c r="A23" s="26"/>
    </row>
    <row r="24" ht="12.75">
      <c r="A24" s="26"/>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M29" sqref="M29"/>
    </sheetView>
  </sheetViews>
  <sheetFormatPr defaultColWidth="9.00390625" defaultRowHeight="13.5"/>
  <cols>
    <col min="1" max="1" width="25.625" style="11" customWidth="1"/>
    <col min="2" max="2" width="27.25390625" style="121" customWidth="1"/>
    <col min="3" max="3" width="14.375" style="11" customWidth="1"/>
    <col min="4" max="5" width="16.125" style="11" customWidth="1"/>
    <col min="6" max="6" width="23.25390625" style="11" customWidth="1"/>
    <col min="7" max="7" width="12.625" style="11" customWidth="1"/>
    <col min="8" max="8" width="12.625" style="121" customWidth="1"/>
    <col min="9" max="9" width="8.00390625" style="121" customWidth="1"/>
    <col min="10" max="10" width="6.50390625" style="11" bestFit="1" customWidth="1"/>
    <col min="11" max="11" width="6.50390625" style="11" customWidth="1"/>
    <col min="12" max="12" width="13.75390625" style="11" customWidth="1"/>
    <col min="13" max="16384" width="9.00390625" style="11" customWidth="1"/>
  </cols>
  <sheetData>
    <row r="1" ht="12.75">
      <c r="A1" s="10" t="s">
        <v>26</v>
      </c>
    </row>
    <row r="2" spans="1:12" ht="12.75">
      <c r="A2" s="237" t="s">
        <v>27</v>
      </c>
      <c r="B2" s="237"/>
      <c r="C2" s="237"/>
      <c r="D2" s="237"/>
      <c r="E2" s="237"/>
      <c r="F2" s="237"/>
      <c r="G2" s="237"/>
      <c r="H2" s="237"/>
      <c r="I2" s="237"/>
      <c r="J2" s="237"/>
      <c r="K2" s="237"/>
      <c r="L2" s="237"/>
    </row>
    <row r="4" spans="1:12" ht="21" customHeight="1">
      <c r="A4" s="10" t="str">
        <f>'[10]横浜別記様式 2（競争入札（公共工事））'!A4</f>
        <v>（部局名：横浜税関）</v>
      </c>
      <c r="B4" s="175"/>
      <c r="C4" s="10"/>
      <c r="D4" s="10"/>
      <c r="E4" s="10"/>
      <c r="F4" s="266" t="str">
        <f>'[10]横浜別記様式 2（競争入札（公共工事））'!F4:K4</f>
        <v>（審議対象期間　2021年1月1日～2021年3月31日）</v>
      </c>
      <c r="G4" s="266"/>
      <c r="H4" s="266"/>
      <c r="I4" s="266"/>
      <c r="J4" s="266"/>
      <c r="K4" s="266"/>
      <c r="L4" s="266"/>
    </row>
    <row r="5" spans="1:12" s="13" customFormat="1" ht="47.25" customHeight="1">
      <c r="A5" s="37" t="s">
        <v>25</v>
      </c>
      <c r="B5" s="37" t="s">
        <v>2</v>
      </c>
      <c r="C5" s="37" t="s">
        <v>5</v>
      </c>
      <c r="D5" s="37" t="s">
        <v>7</v>
      </c>
      <c r="E5" s="37" t="s">
        <v>59</v>
      </c>
      <c r="F5" s="37" t="s">
        <v>30</v>
      </c>
      <c r="G5" s="37" t="s">
        <v>8</v>
      </c>
      <c r="H5" s="37" t="s">
        <v>3</v>
      </c>
      <c r="I5" s="37" t="s">
        <v>9</v>
      </c>
      <c r="J5" s="37" t="s">
        <v>55</v>
      </c>
      <c r="K5" s="37" t="s">
        <v>31</v>
      </c>
      <c r="L5" s="37" t="s">
        <v>4</v>
      </c>
    </row>
    <row r="6" spans="1:12" s="27" customFormat="1" ht="141" customHeight="1">
      <c r="A6" s="176"/>
      <c r="B6" s="177"/>
      <c r="C6" s="178"/>
      <c r="D6" s="176"/>
      <c r="E6" s="176"/>
      <c r="F6" s="179"/>
      <c r="G6" s="180"/>
      <c r="H6" s="181"/>
      <c r="I6" s="182"/>
      <c r="J6" s="178"/>
      <c r="K6" s="178"/>
      <c r="L6" s="183"/>
    </row>
    <row r="7" spans="1:12" s="27" customFormat="1" ht="141" customHeight="1" hidden="1">
      <c r="A7" s="176"/>
      <c r="B7" s="184"/>
      <c r="C7" s="178"/>
      <c r="D7" s="176"/>
      <c r="E7" s="176"/>
      <c r="F7" s="179"/>
      <c r="G7" s="180"/>
      <c r="H7" s="181"/>
      <c r="I7" s="182"/>
      <c r="J7" s="178"/>
      <c r="K7" s="178"/>
      <c r="L7" s="185"/>
    </row>
    <row r="8" spans="4:10" ht="12.75">
      <c r="D8" s="34"/>
      <c r="E8" s="34"/>
      <c r="J8" s="35"/>
    </row>
    <row r="9" spans="1:12" ht="25.5" customHeight="1">
      <c r="A9" s="258" t="s">
        <v>13</v>
      </c>
      <c r="B9" s="258"/>
      <c r="C9" s="258"/>
      <c r="D9" s="258"/>
      <c r="E9" s="258"/>
      <c r="F9" s="258"/>
      <c r="G9" s="258"/>
      <c r="H9" s="258"/>
      <c r="I9" s="258"/>
      <c r="J9" s="258"/>
      <c r="K9" s="258"/>
      <c r="L9" s="260"/>
    </row>
    <row r="10" spans="1:12" ht="30" customHeight="1">
      <c r="A10" s="261" t="s">
        <v>56</v>
      </c>
      <c r="B10" s="262"/>
      <c r="C10" s="262"/>
      <c r="D10" s="262"/>
      <c r="E10" s="262"/>
      <c r="F10" s="262"/>
      <c r="G10" s="262"/>
      <c r="H10" s="262"/>
      <c r="I10" s="262"/>
      <c r="J10" s="262"/>
      <c r="K10" s="262"/>
      <c r="L10" s="14"/>
    </row>
    <row r="11" spans="1:13" ht="26.25" customHeight="1">
      <c r="A11" s="14" t="s">
        <v>57</v>
      </c>
      <c r="B11" s="15"/>
      <c r="C11" s="14"/>
      <c r="D11" s="14"/>
      <c r="E11" s="14"/>
      <c r="F11" s="14"/>
      <c r="G11" s="14"/>
      <c r="H11" s="15"/>
      <c r="I11" s="15"/>
      <c r="J11" s="14"/>
      <c r="K11" s="14"/>
      <c r="L11" s="125"/>
      <c r="M11" s="124"/>
    </row>
    <row r="12" spans="1:13" ht="26.25" customHeight="1">
      <c r="A12" s="14" t="s">
        <v>58</v>
      </c>
      <c r="B12" s="15"/>
      <c r="C12" s="14"/>
      <c r="D12" s="14"/>
      <c r="E12" s="14"/>
      <c r="F12" s="14"/>
      <c r="G12" s="14"/>
      <c r="H12" s="15"/>
      <c r="I12" s="15"/>
      <c r="J12" s="14"/>
      <c r="K12" s="14"/>
      <c r="L12" s="125"/>
      <c r="M12" s="124"/>
    </row>
    <row r="14" spans="4:5" ht="12.7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2"/>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G20" sqref="G20"/>
    </sheetView>
  </sheetViews>
  <sheetFormatPr defaultColWidth="9.00390625" defaultRowHeight="13.5"/>
  <cols>
    <col min="1" max="1" width="28.375" style="28" customWidth="1"/>
    <col min="2" max="2" width="22.625" style="126" bestFit="1" customWidth="1"/>
    <col min="3" max="3" width="12.375" style="29" bestFit="1" customWidth="1"/>
    <col min="4" max="4" width="15.375" style="28" bestFit="1" customWidth="1"/>
    <col min="5" max="5" width="12.00390625" style="28" bestFit="1" customWidth="1"/>
    <col min="6" max="6" width="19.125" style="28" bestFit="1" customWidth="1"/>
    <col min="7" max="7" width="12.00390625" style="126" bestFit="1" customWidth="1"/>
    <col min="8" max="8" width="12.00390625" style="28" bestFit="1" customWidth="1"/>
    <col min="9" max="9" width="10.375" style="28" bestFit="1" customWidth="1"/>
    <col min="10" max="10" width="8.75390625" style="36" bestFit="1" customWidth="1"/>
    <col min="11" max="11" width="11.875" style="28" bestFit="1" customWidth="1"/>
    <col min="12" max="16384" width="9.00390625" style="11" customWidth="1"/>
  </cols>
  <sheetData>
    <row r="1" ht="12.75">
      <c r="A1" s="28" t="s">
        <v>14</v>
      </c>
    </row>
    <row r="2" spans="1:11" ht="12.75">
      <c r="A2" s="263" t="s">
        <v>11</v>
      </c>
      <c r="B2" s="263"/>
      <c r="C2" s="263"/>
      <c r="D2" s="263"/>
      <c r="E2" s="263"/>
      <c r="F2" s="263"/>
      <c r="G2" s="263"/>
      <c r="H2" s="263"/>
      <c r="I2" s="263"/>
      <c r="J2" s="263"/>
      <c r="K2" s="263"/>
    </row>
    <row r="4" spans="1:11" ht="21" customHeight="1">
      <c r="A4" s="186" t="str">
        <f>'[10]横浜別記様式 3（随意契約（公共工事））'!A4</f>
        <v>（部局名：横浜税関）</v>
      </c>
      <c r="B4" s="187"/>
      <c r="C4" s="186"/>
      <c r="D4" s="186"/>
      <c r="E4" s="186"/>
      <c r="F4" s="269" t="str">
        <f>'[10]横浜総括表（様式１）'!F3:I3</f>
        <v>（審議対象期間　2021年1月1日～2021年3月31日）</v>
      </c>
      <c r="G4" s="269"/>
      <c r="H4" s="269"/>
      <c r="I4" s="269"/>
      <c r="J4" s="269"/>
      <c r="K4" s="269"/>
    </row>
    <row r="5" spans="1:11" s="13" customFormat="1" ht="47.25" customHeight="1">
      <c r="A5" s="37" t="s">
        <v>6</v>
      </c>
      <c r="B5" s="37" t="s">
        <v>2</v>
      </c>
      <c r="C5" s="37" t="s">
        <v>5</v>
      </c>
      <c r="D5" s="37" t="s">
        <v>7</v>
      </c>
      <c r="E5" s="37" t="s">
        <v>59</v>
      </c>
      <c r="F5" s="37" t="s">
        <v>10</v>
      </c>
      <c r="G5" s="37" t="s">
        <v>8</v>
      </c>
      <c r="H5" s="37" t="s">
        <v>3</v>
      </c>
      <c r="I5" s="37" t="s">
        <v>9</v>
      </c>
      <c r="J5" s="37" t="s">
        <v>55</v>
      </c>
      <c r="K5" s="37" t="s">
        <v>4</v>
      </c>
    </row>
    <row r="6" spans="1:12" s="13" customFormat="1" ht="60" customHeight="1">
      <c r="A6" s="188" t="s">
        <v>142</v>
      </c>
      <c r="B6" s="166" t="s">
        <v>143</v>
      </c>
      <c r="C6" s="167">
        <v>44208</v>
      </c>
      <c r="D6" s="166" t="s">
        <v>144</v>
      </c>
      <c r="E6" s="168">
        <v>4020001026947</v>
      </c>
      <c r="F6" s="189" t="s">
        <v>145</v>
      </c>
      <c r="G6" s="190" t="s">
        <v>61</v>
      </c>
      <c r="H6" s="191">
        <v>2563000</v>
      </c>
      <c r="I6" s="276" t="s">
        <v>97</v>
      </c>
      <c r="J6" s="192">
        <v>3</v>
      </c>
      <c r="K6" s="193"/>
      <c r="L6" s="54"/>
    </row>
    <row r="7" spans="1:12" s="13" customFormat="1" ht="60" customHeight="1">
      <c r="A7" s="166" t="s">
        <v>146</v>
      </c>
      <c r="B7" s="166" t="s">
        <v>147</v>
      </c>
      <c r="C7" s="167">
        <v>44229</v>
      </c>
      <c r="D7" s="166" t="s">
        <v>148</v>
      </c>
      <c r="E7" s="168">
        <v>4020001018845</v>
      </c>
      <c r="F7" s="189" t="s">
        <v>145</v>
      </c>
      <c r="G7" s="194" t="s">
        <v>61</v>
      </c>
      <c r="H7" s="195">
        <v>1817640</v>
      </c>
      <c r="I7" s="276" t="s">
        <v>97</v>
      </c>
      <c r="J7" s="192">
        <v>4</v>
      </c>
      <c r="K7" s="193"/>
      <c r="L7" s="54"/>
    </row>
    <row r="8" spans="1:12" s="13" customFormat="1" ht="60" customHeight="1">
      <c r="A8" s="166" t="s">
        <v>149</v>
      </c>
      <c r="B8" s="166" t="s">
        <v>150</v>
      </c>
      <c r="C8" s="167">
        <v>44232</v>
      </c>
      <c r="D8" s="166" t="s">
        <v>151</v>
      </c>
      <c r="E8" s="168">
        <v>7010001023050</v>
      </c>
      <c r="F8" s="189" t="s">
        <v>145</v>
      </c>
      <c r="G8" s="194" t="s">
        <v>61</v>
      </c>
      <c r="H8" s="195">
        <v>1705000</v>
      </c>
      <c r="I8" s="276" t="s">
        <v>97</v>
      </c>
      <c r="J8" s="192">
        <v>1</v>
      </c>
      <c r="K8" s="193"/>
      <c r="L8" s="54"/>
    </row>
    <row r="9" spans="1:12" s="13" customFormat="1" ht="60" customHeight="1">
      <c r="A9" s="166" t="s">
        <v>152</v>
      </c>
      <c r="B9" s="166" t="s">
        <v>150</v>
      </c>
      <c r="C9" s="167">
        <v>44232</v>
      </c>
      <c r="D9" s="166" t="s">
        <v>153</v>
      </c>
      <c r="E9" s="168">
        <v>4020001026947</v>
      </c>
      <c r="F9" s="189" t="s">
        <v>145</v>
      </c>
      <c r="G9" s="194" t="s">
        <v>61</v>
      </c>
      <c r="H9" s="195">
        <v>1815000</v>
      </c>
      <c r="I9" s="276" t="s">
        <v>97</v>
      </c>
      <c r="J9" s="192">
        <v>1</v>
      </c>
      <c r="K9" s="193"/>
      <c r="L9" s="54"/>
    </row>
    <row r="11" spans="1:11" ht="12.75">
      <c r="A11" s="264" t="s">
        <v>13</v>
      </c>
      <c r="B11" s="264"/>
      <c r="C11" s="264"/>
      <c r="D11" s="264"/>
      <c r="E11" s="264"/>
      <c r="F11" s="264"/>
      <c r="G11" s="264"/>
      <c r="H11" s="264"/>
      <c r="I11" s="264"/>
      <c r="J11" s="270"/>
      <c r="K11" s="264"/>
    </row>
    <row r="12" spans="1:11" ht="12.75">
      <c r="A12" s="30" t="s">
        <v>12</v>
      </c>
      <c r="B12" s="81"/>
      <c r="D12" s="30"/>
      <c r="E12" s="30"/>
      <c r="F12" s="30"/>
      <c r="G12" s="81"/>
      <c r="H12" s="30"/>
      <c r="I12" s="30"/>
      <c r="K12" s="30"/>
    </row>
  </sheetData>
  <sheetProtection/>
  <autoFilter ref="A5:K9"/>
  <mergeCells count="3">
    <mergeCell ref="A2:K2"/>
    <mergeCell ref="F4:K4"/>
    <mergeCell ref="A11:K11"/>
  </mergeCell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4">
      <pane xSplit="1" ySplit="2" topLeftCell="B6" activePane="bottomRight" state="frozen"/>
      <selection pane="topLeft" activeCell="H12" sqref="H12"/>
      <selection pane="topRight" activeCell="H12" sqref="H12"/>
      <selection pane="bottomLeft" activeCell="H12" sqref="H12"/>
      <selection pane="bottomRight" activeCell="N9" sqref="N9"/>
    </sheetView>
  </sheetViews>
  <sheetFormatPr defaultColWidth="9.00390625" defaultRowHeight="13.5"/>
  <cols>
    <col min="1" max="1" width="25.25390625" style="11" customWidth="1"/>
    <col min="2" max="2" width="22.75390625" style="127" customWidth="1"/>
    <col min="3" max="3" width="13.75390625" style="11" customWidth="1"/>
    <col min="4" max="4" width="20.125" style="11" customWidth="1"/>
    <col min="5" max="5" width="12.00390625" style="11" customWidth="1"/>
    <col min="6" max="6" width="32.75390625" style="11" customWidth="1"/>
    <col min="7" max="7" width="12.625" style="127" customWidth="1"/>
    <col min="8" max="8" width="10.875" style="127" customWidth="1"/>
    <col min="9" max="9" width="8.375" style="33" customWidth="1"/>
    <col min="10" max="10" width="8.125" style="11" customWidth="1"/>
    <col min="11" max="11" width="8.00390625" style="11" customWidth="1"/>
    <col min="12" max="12" width="20.50390625" style="11" customWidth="1"/>
    <col min="13" max="13" width="9.00390625" style="127" customWidth="1"/>
    <col min="14" max="16384" width="9.00390625" style="11" customWidth="1"/>
  </cols>
  <sheetData>
    <row r="1" ht="12.75">
      <c r="A1" s="10" t="s">
        <v>28</v>
      </c>
    </row>
    <row r="2" spans="1:12" ht="12.75">
      <c r="A2" s="237" t="s">
        <v>29</v>
      </c>
      <c r="B2" s="237"/>
      <c r="C2" s="237"/>
      <c r="D2" s="237"/>
      <c r="E2" s="237"/>
      <c r="F2" s="237"/>
      <c r="G2" s="237"/>
      <c r="H2" s="237"/>
      <c r="I2" s="237"/>
      <c r="J2" s="237"/>
      <c r="K2" s="237"/>
      <c r="L2" s="237"/>
    </row>
    <row r="4" spans="1:13" ht="21" customHeight="1">
      <c r="A4" s="10" t="str">
        <f>'[10]横浜別記様式 4（競争入札（物品役務等））'!A4</f>
        <v>（部局名：横浜税関）</v>
      </c>
      <c r="B4" s="175"/>
      <c r="C4" s="10"/>
      <c r="D4" s="10"/>
      <c r="E4" s="10"/>
      <c r="F4" s="266" t="str">
        <f>'[10]横浜別記様式 4（競争入札（物品役務等））'!F4:K4</f>
        <v>（審議対象期間　2021年1月1日～2021年3月31日）</v>
      </c>
      <c r="G4" s="266"/>
      <c r="H4" s="266"/>
      <c r="I4" s="266"/>
      <c r="J4" s="266"/>
      <c r="K4" s="266"/>
      <c r="L4" s="266"/>
      <c r="M4" s="18"/>
    </row>
    <row r="5" spans="1:12" s="13" customFormat="1" ht="47.25" customHeight="1">
      <c r="A5" s="37" t="s">
        <v>6</v>
      </c>
      <c r="B5" s="37" t="s">
        <v>2</v>
      </c>
      <c r="C5" s="37" t="s">
        <v>5</v>
      </c>
      <c r="D5" s="37" t="s">
        <v>7</v>
      </c>
      <c r="E5" s="37" t="s">
        <v>59</v>
      </c>
      <c r="F5" s="37" t="s">
        <v>30</v>
      </c>
      <c r="G5" s="37" t="s">
        <v>8</v>
      </c>
      <c r="H5" s="37" t="s">
        <v>3</v>
      </c>
      <c r="I5" s="38" t="s">
        <v>9</v>
      </c>
      <c r="J5" s="37" t="s">
        <v>55</v>
      </c>
      <c r="K5" s="37" t="s">
        <v>31</v>
      </c>
      <c r="L5" s="37" t="s">
        <v>4</v>
      </c>
    </row>
    <row r="6" spans="1:13" s="27" customFormat="1" ht="70.5" customHeight="1">
      <c r="A6" s="166" t="s">
        <v>154</v>
      </c>
      <c r="B6" s="166" t="s">
        <v>147</v>
      </c>
      <c r="C6" s="167">
        <v>44229</v>
      </c>
      <c r="D6" s="166" t="s">
        <v>155</v>
      </c>
      <c r="E6" s="168">
        <v>3020001036162</v>
      </c>
      <c r="F6" s="166" t="s">
        <v>98</v>
      </c>
      <c r="G6" s="194" t="s">
        <v>61</v>
      </c>
      <c r="H6" s="195">
        <v>8592100</v>
      </c>
      <c r="I6" s="276" t="s">
        <v>97</v>
      </c>
      <c r="J6" s="192">
        <v>1</v>
      </c>
      <c r="K6" s="197"/>
      <c r="L6" s="166"/>
      <c r="M6" s="198"/>
    </row>
    <row r="7" spans="1:13" s="27" customFormat="1" ht="70.5" customHeight="1">
      <c r="A7" s="166" t="s">
        <v>156</v>
      </c>
      <c r="B7" s="166" t="s">
        <v>147</v>
      </c>
      <c r="C7" s="167">
        <v>44235</v>
      </c>
      <c r="D7" s="166" t="s">
        <v>157</v>
      </c>
      <c r="E7" s="168">
        <v>3010401035434</v>
      </c>
      <c r="F7" s="166" t="s">
        <v>98</v>
      </c>
      <c r="G7" s="194" t="s">
        <v>61</v>
      </c>
      <c r="H7" s="199" t="s">
        <v>158</v>
      </c>
      <c r="I7" s="276" t="s">
        <v>97</v>
      </c>
      <c r="J7" s="192">
        <v>1</v>
      </c>
      <c r="K7" s="197"/>
      <c r="L7" s="166" t="s">
        <v>159</v>
      </c>
      <c r="M7" s="198"/>
    </row>
    <row r="8" spans="1:13" s="27" customFormat="1" ht="70.5" customHeight="1">
      <c r="A8" s="166" t="s">
        <v>160</v>
      </c>
      <c r="B8" s="166" t="s">
        <v>147</v>
      </c>
      <c r="C8" s="167">
        <v>44236</v>
      </c>
      <c r="D8" s="166" t="s">
        <v>161</v>
      </c>
      <c r="E8" s="168">
        <v>4010701000913</v>
      </c>
      <c r="F8" s="166" t="s">
        <v>98</v>
      </c>
      <c r="G8" s="194" t="s">
        <v>61</v>
      </c>
      <c r="H8" s="195">
        <v>1496000</v>
      </c>
      <c r="I8" s="276" t="s">
        <v>97</v>
      </c>
      <c r="J8" s="192">
        <v>1</v>
      </c>
      <c r="K8" s="197"/>
      <c r="L8" s="166"/>
      <c r="M8" s="198"/>
    </row>
    <row r="9" spans="1:13" s="27" customFormat="1" ht="70.5" customHeight="1">
      <c r="A9" s="166" t="s">
        <v>162</v>
      </c>
      <c r="B9" s="166" t="s">
        <v>150</v>
      </c>
      <c r="C9" s="167">
        <v>44239</v>
      </c>
      <c r="D9" s="166" t="s">
        <v>161</v>
      </c>
      <c r="E9" s="168">
        <v>4010701000913</v>
      </c>
      <c r="F9" s="166" t="s">
        <v>98</v>
      </c>
      <c r="G9" s="194" t="s">
        <v>61</v>
      </c>
      <c r="H9" s="277">
        <v>1320000</v>
      </c>
      <c r="I9" s="276" t="s">
        <v>97</v>
      </c>
      <c r="J9" s="192">
        <v>1</v>
      </c>
      <c r="K9" s="197"/>
      <c r="L9" s="166"/>
      <c r="M9" s="198"/>
    </row>
    <row r="10" spans="2:13" s="28" customFormat="1" ht="12.75">
      <c r="B10" s="128"/>
      <c r="D10" s="34"/>
      <c r="E10" s="34"/>
      <c r="G10" s="128"/>
      <c r="H10" s="128"/>
      <c r="I10" s="200"/>
      <c r="J10" s="35"/>
      <c r="M10" s="128"/>
    </row>
    <row r="11" spans="1:13" s="28" customFormat="1" ht="25.5" customHeight="1">
      <c r="A11" s="264" t="s">
        <v>13</v>
      </c>
      <c r="B11" s="264"/>
      <c r="C11" s="264"/>
      <c r="D11" s="264"/>
      <c r="E11" s="264"/>
      <c r="F11" s="264"/>
      <c r="G11" s="264"/>
      <c r="H11" s="264"/>
      <c r="I11" s="264"/>
      <c r="J11" s="264"/>
      <c r="K11" s="264"/>
      <c r="L11" s="271"/>
      <c r="M11" s="128"/>
    </row>
    <row r="12" spans="1:13" s="28" customFormat="1" ht="31.5" customHeight="1">
      <c r="A12" s="272" t="s">
        <v>56</v>
      </c>
      <c r="B12" s="273"/>
      <c r="C12" s="273"/>
      <c r="D12" s="273"/>
      <c r="E12" s="273"/>
      <c r="F12" s="273"/>
      <c r="G12" s="273"/>
      <c r="H12" s="273"/>
      <c r="I12" s="273"/>
      <c r="J12" s="273"/>
      <c r="K12" s="273"/>
      <c r="L12" s="30"/>
      <c r="M12" s="128"/>
    </row>
    <row r="13" spans="1:13" s="28" customFormat="1" ht="26.25" customHeight="1">
      <c r="A13" s="274" t="s">
        <v>163</v>
      </c>
      <c r="B13" s="274"/>
      <c r="C13" s="274"/>
      <c r="D13" s="274"/>
      <c r="E13" s="274"/>
      <c r="F13" s="274"/>
      <c r="G13" s="274"/>
      <c r="H13" s="274"/>
      <c r="I13" s="274"/>
      <c r="J13" s="274"/>
      <c r="K13" s="274"/>
      <c r="L13" s="201"/>
      <c r="M13" s="128"/>
    </row>
    <row r="14" spans="1:13" s="28" customFormat="1" ht="26.25" customHeight="1">
      <c r="A14" s="30" t="s">
        <v>58</v>
      </c>
      <c r="B14" s="196"/>
      <c r="C14" s="30"/>
      <c r="D14" s="30"/>
      <c r="E14" s="30"/>
      <c r="F14" s="30"/>
      <c r="G14" s="196"/>
      <c r="H14" s="196"/>
      <c r="I14" s="202"/>
      <c r="J14" s="30"/>
      <c r="K14" s="30"/>
      <c r="L14" s="201"/>
      <c r="M14" s="128"/>
    </row>
    <row r="15" spans="2:13" s="28" customFormat="1" ht="12.75">
      <c r="B15" s="128"/>
      <c r="G15" s="128"/>
      <c r="H15" s="128"/>
      <c r="I15" s="200"/>
      <c r="J15" s="30"/>
      <c r="M15" s="128"/>
    </row>
    <row r="16" spans="2:13" s="28" customFormat="1" ht="12.75">
      <c r="B16" s="128"/>
      <c r="D16" s="30"/>
      <c r="E16" s="30"/>
      <c r="G16" s="128"/>
      <c r="H16" s="128"/>
      <c r="I16" s="200"/>
      <c r="M16" s="128"/>
    </row>
  </sheetData>
  <sheetProtection/>
  <autoFilter ref="A5:M9"/>
  <mergeCells count="5">
    <mergeCell ref="A2:L2"/>
    <mergeCell ref="F4:L4"/>
    <mergeCell ref="A11:L11"/>
    <mergeCell ref="A12:K12"/>
    <mergeCell ref="A13:K1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4"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93"/>
  <sheetViews>
    <sheetView view="pageBreakPreview" zoomScaleNormal="90" zoomScaleSheetLayoutView="100" workbookViewId="0" topLeftCell="A1">
      <pane xSplit="1" ySplit="4" topLeftCell="D5" activePane="bottomRight" state="frozen"/>
      <selection pane="topLeft" activeCell="A1" sqref="A1"/>
      <selection pane="topRight" activeCell="B1" sqref="B1"/>
      <selection pane="bottomLeft" activeCell="A5" sqref="A5"/>
      <selection pane="bottomRight" activeCell="L9" sqref="L9"/>
    </sheetView>
  </sheetViews>
  <sheetFormatPr defaultColWidth="9.00390625" defaultRowHeight="13.5"/>
  <cols>
    <col min="1" max="1" width="30.875" style="127" customWidth="1"/>
    <col min="2" max="2" width="14.25390625" style="11" customWidth="1"/>
    <col min="3" max="3" width="21.125" style="11" customWidth="1"/>
    <col min="4" max="4" width="15.125" style="11" customWidth="1"/>
    <col min="5" max="5" width="15.25390625" style="11" customWidth="1"/>
    <col min="6" max="6" width="17.625" style="127" customWidth="1"/>
    <col min="7" max="7" width="17.625" style="160" customWidth="1"/>
    <col min="8" max="8" width="9.00390625" style="127" customWidth="1"/>
    <col min="9" max="9" width="6.25390625" style="16" customWidth="1"/>
    <col min="10" max="10" width="54.875" style="203" customWidth="1"/>
    <col min="11" max="16384" width="9.00390625" style="11" customWidth="1"/>
  </cols>
  <sheetData>
    <row r="1" ht="27" customHeight="1">
      <c r="A1" s="11" t="s">
        <v>16</v>
      </c>
    </row>
    <row r="2" spans="1:10" ht="21" customHeight="1">
      <c r="A2" s="267" t="s">
        <v>17</v>
      </c>
      <c r="B2" s="267"/>
      <c r="C2" s="267"/>
      <c r="D2" s="267"/>
      <c r="E2" s="267"/>
      <c r="F2" s="267"/>
      <c r="G2" s="267"/>
      <c r="H2" s="267"/>
      <c r="I2" s="267"/>
      <c r="J2" s="267"/>
    </row>
    <row r="3" spans="1:10" s="17" customFormat="1" ht="21" customHeight="1">
      <c r="A3" s="275" t="s">
        <v>137</v>
      </c>
      <c r="B3" s="275"/>
      <c r="C3" s="204"/>
      <c r="D3" s="204"/>
      <c r="E3" s="204"/>
      <c r="F3" s="266" t="str">
        <f>'[10]横浜別記様式 5（随意契約（物品役務等））'!F4:L4</f>
        <v>（審議対象期間　2021年1月1日～2021年3月31日）</v>
      </c>
      <c r="G3" s="266"/>
      <c r="H3" s="266"/>
      <c r="I3" s="266"/>
      <c r="J3" s="266"/>
    </row>
    <row r="4" spans="1:10" s="13" customFormat="1" ht="69" customHeight="1">
      <c r="A4" s="37" t="s">
        <v>18</v>
      </c>
      <c r="B4" s="37" t="s">
        <v>5</v>
      </c>
      <c r="C4" s="37" t="s">
        <v>19</v>
      </c>
      <c r="D4" s="37" t="s">
        <v>59</v>
      </c>
      <c r="E4" s="37" t="s">
        <v>20</v>
      </c>
      <c r="F4" s="37" t="s">
        <v>164</v>
      </c>
      <c r="G4" s="161" t="s">
        <v>165</v>
      </c>
      <c r="H4" s="37" t="s">
        <v>21</v>
      </c>
      <c r="I4" s="39" t="s">
        <v>22</v>
      </c>
      <c r="J4" s="39" t="s">
        <v>0</v>
      </c>
    </row>
    <row r="5" spans="1:10" s="13" customFormat="1" ht="70.5" customHeight="1">
      <c r="A5" s="166" t="s">
        <v>149</v>
      </c>
      <c r="B5" s="167">
        <v>44232</v>
      </c>
      <c r="C5" s="166" t="s">
        <v>151</v>
      </c>
      <c r="D5" s="168">
        <v>7010001023050</v>
      </c>
      <c r="E5" s="189" t="s">
        <v>145</v>
      </c>
      <c r="F5" s="194" t="s">
        <v>61</v>
      </c>
      <c r="G5" s="195">
        <v>1705000</v>
      </c>
      <c r="H5" s="276" t="s">
        <v>97</v>
      </c>
      <c r="I5" s="205">
        <v>1</v>
      </c>
      <c r="J5" s="219" t="s">
        <v>166</v>
      </c>
    </row>
    <row r="6" spans="1:10" s="13" customFormat="1" ht="70.5" customHeight="1">
      <c r="A6" s="166" t="s">
        <v>152</v>
      </c>
      <c r="B6" s="167">
        <v>44232</v>
      </c>
      <c r="C6" s="166" t="s">
        <v>153</v>
      </c>
      <c r="D6" s="168">
        <v>4020001026947</v>
      </c>
      <c r="E6" s="189" t="s">
        <v>145</v>
      </c>
      <c r="F6" s="194" t="s">
        <v>61</v>
      </c>
      <c r="G6" s="195">
        <v>1815000</v>
      </c>
      <c r="H6" s="276" t="s">
        <v>97</v>
      </c>
      <c r="I6" s="205">
        <v>1</v>
      </c>
      <c r="J6" s="219" t="s">
        <v>166</v>
      </c>
    </row>
    <row r="7" spans="1:10" s="12" customFormat="1" ht="70.5" customHeight="1">
      <c r="A7" s="166" t="s">
        <v>154</v>
      </c>
      <c r="B7" s="167">
        <v>44229</v>
      </c>
      <c r="C7" s="166" t="s">
        <v>155</v>
      </c>
      <c r="D7" s="168">
        <v>3020001036162</v>
      </c>
      <c r="E7" s="206" t="s">
        <v>1</v>
      </c>
      <c r="F7" s="194" t="s">
        <v>61</v>
      </c>
      <c r="G7" s="195">
        <v>8592100</v>
      </c>
      <c r="H7" s="276" t="s">
        <v>97</v>
      </c>
      <c r="I7" s="192">
        <v>1</v>
      </c>
      <c r="J7" s="213" t="s">
        <v>167</v>
      </c>
    </row>
    <row r="8" spans="1:10" s="12" customFormat="1" ht="70.5" customHeight="1">
      <c r="A8" s="166" t="s">
        <v>156</v>
      </c>
      <c r="B8" s="167">
        <v>44235</v>
      </c>
      <c r="C8" s="166" t="s">
        <v>157</v>
      </c>
      <c r="D8" s="168">
        <v>3010401035434</v>
      </c>
      <c r="E8" s="206" t="s">
        <v>1</v>
      </c>
      <c r="F8" s="194" t="s">
        <v>61</v>
      </c>
      <c r="G8" s="199" t="s">
        <v>158</v>
      </c>
      <c r="H8" s="276" t="s">
        <v>97</v>
      </c>
      <c r="I8" s="192">
        <v>1</v>
      </c>
      <c r="J8" s="213" t="s">
        <v>168</v>
      </c>
    </row>
    <row r="9" spans="1:10" s="12" customFormat="1" ht="70.5" customHeight="1">
      <c r="A9" s="166" t="s">
        <v>160</v>
      </c>
      <c r="B9" s="167">
        <v>44236</v>
      </c>
      <c r="C9" s="166" t="s">
        <v>161</v>
      </c>
      <c r="D9" s="168">
        <v>4010701000913</v>
      </c>
      <c r="E9" s="206" t="s">
        <v>1</v>
      </c>
      <c r="F9" s="194" t="s">
        <v>61</v>
      </c>
      <c r="G9" s="195">
        <v>1496000</v>
      </c>
      <c r="H9" s="276" t="s">
        <v>97</v>
      </c>
      <c r="I9" s="192">
        <v>1</v>
      </c>
      <c r="J9" s="213" t="s">
        <v>169</v>
      </c>
    </row>
    <row r="10" spans="1:10" s="12" customFormat="1" ht="70.5" customHeight="1">
      <c r="A10" s="166" t="s">
        <v>162</v>
      </c>
      <c r="B10" s="167">
        <v>44239</v>
      </c>
      <c r="C10" s="166" t="s">
        <v>161</v>
      </c>
      <c r="D10" s="168">
        <v>4010701000913</v>
      </c>
      <c r="E10" s="206" t="s">
        <v>1</v>
      </c>
      <c r="F10" s="194" t="s">
        <v>61</v>
      </c>
      <c r="G10" s="277">
        <v>1320000</v>
      </c>
      <c r="H10" s="276" t="s">
        <v>97</v>
      </c>
      <c r="I10" s="192">
        <v>1</v>
      </c>
      <c r="J10" s="213" t="s">
        <v>170</v>
      </c>
    </row>
    <row r="11" spans="1:10" s="12" customFormat="1" ht="70.5" customHeight="1">
      <c r="A11" s="207"/>
      <c r="B11" s="208"/>
      <c r="C11" s="209"/>
      <c r="D11" s="210"/>
      <c r="E11" s="206"/>
      <c r="F11" s="211"/>
      <c r="G11" s="212"/>
      <c r="H11" s="171"/>
      <c r="I11" s="205"/>
      <c r="J11" s="213"/>
    </row>
    <row r="12" spans="1:10" s="12" customFormat="1" ht="70.5" customHeight="1">
      <c r="A12" s="207"/>
      <c r="B12" s="208"/>
      <c r="C12" s="209"/>
      <c r="D12" s="210"/>
      <c r="E12" s="206"/>
      <c r="F12" s="211"/>
      <c r="G12" s="214"/>
      <c r="H12" s="171"/>
      <c r="I12" s="205"/>
      <c r="J12" s="213"/>
    </row>
    <row r="13" spans="1:10" s="12" customFormat="1" ht="70.5" customHeight="1">
      <c r="A13" s="207"/>
      <c r="B13" s="208"/>
      <c r="C13" s="209"/>
      <c r="D13" s="215"/>
      <c r="E13" s="206"/>
      <c r="F13" s="211"/>
      <c r="G13" s="216"/>
      <c r="H13" s="171"/>
      <c r="I13" s="205"/>
      <c r="J13" s="213"/>
    </row>
    <row r="14" spans="1:10" s="13" customFormat="1" ht="70.5" customHeight="1">
      <c r="A14" s="217"/>
      <c r="B14" s="218"/>
      <c r="C14" s="193"/>
      <c r="D14" s="210"/>
      <c r="E14" s="206"/>
      <c r="F14" s="211"/>
      <c r="G14" s="216"/>
      <c r="H14" s="171"/>
      <c r="I14" s="205"/>
      <c r="J14" s="219"/>
    </row>
    <row r="15" spans="1:10" s="13" customFormat="1" ht="70.5" customHeight="1">
      <c r="A15" s="217"/>
      <c r="B15" s="218"/>
      <c r="C15" s="193"/>
      <c r="D15" s="210"/>
      <c r="E15" s="206"/>
      <c r="F15" s="211"/>
      <c r="G15" s="216"/>
      <c r="H15" s="171"/>
      <c r="I15" s="205"/>
      <c r="J15" s="219"/>
    </row>
    <row r="16" spans="1:10" s="12" customFormat="1" ht="70.5" customHeight="1">
      <c r="A16" s="207"/>
      <c r="B16" s="208"/>
      <c r="C16" s="209"/>
      <c r="D16" s="210"/>
      <c r="E16" s="206"/>
      <c r="F16" s="211"/>
      <c r="G16" s="220"/>
      <c r="H16" s="171"/>
      <c r="I16" s="205"/>
      <c r="J16" s="213"/>
    </row>
    <row r="17" spans="1:10" s="12" customFormat="1" ht="70.5" customHeight="1">
      <c r="A17" s="207"/>
      <c r="B17" s="208"/>
      <c r="C17" s="209"/>
      <c r="D17" s="221"/>
      <c r="E17" s="206"/>
      <c r="F17" s="211"/>
      <c r="G17" s="214"/>
      <c r="H17" s="171"/>
      <c r="I17" s="205"/>
      <c r="J17" s="213"/>
    </row>
    <row r="18" spans="1:10" s="12" customFormat="1" ht="70.5" customHeight="1">
      <c r="A18" s="207"/>
      <c r="B18" s="208"/>
      <c r="C18" s="209"/>
      <c r="D18" s="221"/>
      <c r="E18" s="206"/>
      <c r="F18" s="211"/>
      <c r="G18" s="216"/>
      <c r="H18" s="171"/>
      <c r="I18" s="205"/>
      <c r="J18" s="213"/>
    </row>
    <row r="19" spans="1:10" s="12" customFormat="1" ht="70.5" customHeight="1">
      <c r="A19" s="207"/>
      <c r="B19" s="208"/>
      <c r="C19" s="209"/>
      <c r="D19" s="221"/>
      <c r="E19" s="206"/>
      <c r="F19" s="211"/>
      <c r="G19" s="216"/>
      <c r="H19" s="171"/>
      <c r="I19" s="205"/>
      <c r="J19" s="213"/>
    </row>
    <row r="20" spans="1:10" s="12" customFormat="1" ht="70.5" customHeight="1">
      <c r="A20" s="207"/>
      <c r="B20" s="208"/>
      <c r="C20" s="209"/>
      <c r="D20" s="210"/>
      <c r="E20" s="206"/>
      <c r="F20" s="211"/>
      <c r="G20" s="222"/>
      <c r="H20" s="171"/>
      <c r="I20" s="205"/>
      <c r="J20" s="213"/>
    </row>
    <row r="21" spans="1:10" s="12" customFormat="1" ht="70.5" customHeight="1">
      <c r="A21" s="207"/>
      <c r="B21" s="208"/>
      <c r="C21" s="209"/>
      <c r="D21" s="221"/>
      <c r="E21" s="206"/>
      <c r="F21" s="211"/>
      <c r="G21" s="216"/>
      <c r="H21" s="171"/>
      <c r="I21" s="205"/>
      <c r="J21" s="213"/>
    </row>
    <row r="22" spans="1:10" s="12" customFormat="1" ht="70.5" customHeight="1">
      <c r="A22" s="207"/>
      <c r="B22" s="208"/>
      <c r="C22" s="209"/>
      <c r="D22" s="223"/>
      <c r="E22" s="206"/>
      <c r="F22" s="211"/>
      <c r="G22" s="216"/>
      <c r="H22" s="171"/>
      <c r="I22" s="205"/>
      <c r="J22" s="213"/>
    </row>
    <row r="23" spans="1:10" s="12" customFormat="1" ht="70.5" customHeight="1">
      <c r="A23" s="207"/>
      <c r="B23" s="208"/>
      <c r="C23" s="209"/>
      <c r="D23" s="223"/>
      <c r="E23" s="206"/>
      <c r="F23" s="211"/>
      <c r="G23" s="216"/>
      <c r="H23" s="171"/>
      <c r="I23" s="205"/>
      <c r="J23" s="213"/>
    </row>
    <row r="24" spans="1:10" s="12" customFormat="1" ht="70.5" customHeight="1">
      <c r="A24" s="207"/>
      <c r="B24" s="208"/>
      <c r="C24" s="209"/>
      <c r="D24" s="215"/>
      <c r="E24" s="206"/>
      <c r="F24" s="211"/>
      <c r="G24" s="224"/>
      <c r="H24" s="171"/>
      <c r="I24" s="205"/>
      <c r="J24" s="213"/>
    </row>
    <row r="25" spans="1:10" ht="70.5" customHeight="1">
      <c r="A25" s="207"/>
      <c r="B25" s="208"/>
      <c r="C25" s="209"/>
      <c r="D25" s="225"/>
      <c r="E25" s="226"/>
      <c r="F25" s="227"/>
      <c r="G25" s="228"/>
      <c r="H25" s="229"/>
      <c r="I25" s="230"/>
      <c r="J25" s="231"/>
    </row>
    <row r="26" spans="1:10" ht="70.5" customHeight="1">
      <c r="A26" s="207"/>
      <c r="B26" s="208"/>
      <c r="C26" s="209"/>
      <c r="D26" s="225"/>
      <c r="E26" s="226"/>
      <c r="F26" s="227"/>
      <c r="G26" s="228"/>
      <c r="H26" s="229"/>
      <c r="I26" s="230"/>
      <c r="J26" s="231"/>
    </row>
    <row r="27" spans="1:10" ht="70.5" customHeight="1">
      <c r="A27" s="207"/>
      <c r="B27" s="208"/>
      <c r="C27" s="209"/>
      <c r="D27" s="225"/>
      <c r="E27" s="226"/>
      <c r="F27" s="227"/>
      <c r="G27" s="228"/>
      <c r="H27" s="229"/>
      <c r="I27" s="230"/>
      <c r="J27" s="231"/>
    </row>
    <row r="28" spans="1:10" ht="70.5" customHeight="1">
      <c r="A28" s="207"/>
      <c r="B28" s="208"/>
      <c r="C28" s="209"/>
      <c r="D28" s="232"/>
      <c r="E28" s="226"/>
      <c r="F28" s="227"/>
      <c r="G28" s="233"/>
      <c r="H28" s="229"/>
      <c r="I28" s="230"/>
      <c r="J28" s="231"/>
    </row>
    <row r="29" spans="1:10" ht="70.5" customHeight="1">
      <c r="A29" s="207"/>
      <c r="B29" s="208"/>
      <c r="C29" s="209"/>
      <c r="D29" s="225"/>
      <c r="E29" s="226"/>
      <c r="F29" s="227"/>
      <c r="G29" s="228"/>
      <c r="H29" s="229"/>
      <c r="I29" s="230"/>
      <c r="J29" s="231"/>
    </row>
    <row r="30" spans="1:10" ht="70.5" customHeight="1">
      <c r="A30" s="207"/>
      <c r="B30" s="208"/>
      <c r="C30" s="209"/>
      <c r="D30" s="225"/>
      <c r="E30" s="226"/>
      <c r="F30" s="227"/>
      <c r="G30" s="228"/>
      <c r="H30" s="229"/>
      <c r="I30" s="230"/>
      <c r="J30" s="231"/>
    </row>
    <row r="31" spans="1:10" ht="70.5" customHeight="1">
      <c r="A31" s="207"/>
      <c r="B31" s="208"/>
      <c r="C31" s="209"/>
      <c r="D31" s="225"/>
      <c r="E31" s="226"/>
      <c r="F31" s="227"/>
      <c r="G31" s="228"/>
      <c r="H31" s="229"/>
      <c r="I31" s="230"/>
      <c r="J31" s="231"/>
    </row>
    <row r="32" spans="1:10" ht="70.5" customHeight="1">
      <c r="A32" s="207"/>
      <c r="B32" s="208"/>
      <c r="C32" s="209"/>
      <c r="D32" s="232"/>
      <c r="E32" s="226"/>
      <c r="F32" s="227"/>
      <c r="G32" s="233"/>
      <c r="H32" s="229"/>
      <c r="I32" s="230"/>
      <c r="J32" s="231"/>
    </row>
    <row r="33" spans="1:10" ht="70.5" customHeight="1">
      <c r="A33" s="207"/>
      <c r="B33" s="208"/>
      <c r="C33" s="209"/>
      <c r="D33" s="225"/>
      <c r="E33" s="226"/>
      <c r="F33" s="227"/>
      <c r="G33" s="228"/>
      <c r="H33" s="229"/>
      <c r="I33" s="230"/>
      <c r="J33" s="231"/>
    </row>
    <row r="34" spans="1:10" ht="70.5" customHeight="1">
      <c r="A34" s="207"/>
      <c r="B34" s="208"/>
      <c r="C34" s="209"/>
      <c r="D34" s="225"/>
      <c r="E34" s="226"/>
      <c r="F34" s="227"/>
      <c r="G34" s="228"/>
      <c r="H34" s="229"/>
      <c r="I34" s="230"/>
      <c r="J34" s="231"/>
    </row>
    <row r="35" spans="1:10" ht="70.5" customHeight="1">
      <c r="A35" s="207"/>
      <c r="B35" s="208"/>
      <c r="C35" s="209"/>
      <c r="D35" s="225"/>
      <c r="E35" s="226"/>
      <c r="F35" s="227"/>
      <c r="G35" s="228"/>
      <c r="H35" s="229"/>
      <c r="I35" s="230"/>
      <c r="J35" s="231"/>
    </row>
    <row r="36" spans="1:10" ht="70.5" customHeight="1">
      <c r="A36" s="207"/>
      <c r="B36" s="208"/>
      <c r="C36" s="209"/>
      <c r="D36" s="232"/>
      <c r="E36" s="226"/>
      <c r="F36" s="227"/>
      <c r="G36" s="233"/>
      <c r="H36" s="229"/>
      <c r="I36" s="230"/>
      <c r="J36" s="231"/>
    </row>
    <row r="37" spans="1:10" ht="70.5" customHeight="1">
      <c r="A37" s="207"/>
      <c r="B37" s="208"/>
      <c r="C37" s="209"/>
      <c r="D37" s="225"/>
      <c r="E37" s="226"/>
      <c r="F37" s="227"/>
      <c r="G37" s="228"/>
      <c r="H37" s="229"/>
      <c r="I37" s="230"/>
      <c r="J37" s="231"/>
    </row>
    <row r="38" spans="1:10" ht="70.5" customHeight="1">
      <c r="A38" s="207"/>
      <c r="B38" s="208"/>
      <c r="C38" s="209"/>
      <c r="D38" s="225"/>
      <c r="E38" s="226"/>
      <c r="F38" s="227"/>
      <c r="G38" s="228"/>
      <c r="H38" s="229"/>
      <c r="I38" s="230"/>
      <c r="J38" s="231"/>
    </row>
    <row r="39" spans="1:10" ht="70.5" customHeight="1">
      <c r="A39" s="207"/>
      <c r="B39" s="208"/>
      <c r="C39" s="209"/>
      <c r="D39" s="225"/>
      <c r="E39" s="226"/>
      <c r="F39" s="227"/>
      <c r="G39" s="228"/>
      <c r="H39" s="229"/>
      <c r="I39" s="230"/>
      <c r="J39" s="231"/>
    </row>
    <row r="40" spans="1:10" ht="70.5" customHeight="1">
      <c r="A40" s="207"/>
      <c r="B40" s="208"/>
      <c r="C40" s="209"/>
      <c r="D40" s="232"/>
      <c r="E40" s="226"/>
      <c r="F40" s="227"/>
      <c r="G40" s="233"/>
      <c r="H40" s="229"/>
      <c r="I40" s="230"/>
      <c r="J40" s="231"/>
    </row>
    <row r="41" spans="1:10" ht="70.5" customHeight="1">
      <c r="A41" s="207"/>
      <c r="B41" s="208"/>
      <c r="C41" s="209"/>
      <c r="D41" s="225"/>
      <c r="E41" s="226"/>
      <c r="F41" s="227"/>
      <c r="G41" s="228"/>
      <c r="H41" s="229"/>
      <c r="I41" s="230"/>
      <c r="J41" s="231"/>
    </row>
    <row r="42" spans="1:10" ht="70.5" customHeight="1">
      <c r="A42" s="207"/>
      <c r="B42" s="208"/>
      <c r="C42" s="209"/>
      <c r="D42" s="225"/>
      <c r="E42" s="226"/>
      <c r="F42" s="227"/>
      <c r="G42" s="228"/>
      <c r="H42" s="229"/>
      <c r="I42" s="230"/>
      <c r="J42" s="231"/>
    </row>
    <row r="43" spans="1:10" ht="70.5" customHeight="1">
      <c r="A43" s="207"/>
      <c r="B43" s="208"/>
      <c r="C43" s="209"/>
      <c r="D43" s="225"/>
      <c r="E43" s="226"/>
      <c r="F43" s="227"/>
      <c r="G43" s="228"/>
      <c r="H43" s="229"/>
      <c r="I43" s="230"/>
      <c r="J43" s="231"/>
    </row>
    <row r="44" spans="1:10" ht="70.5" customHeight="1">
      <c r="A44" s="207"/>
      <c r="B44" s="208"/>
      <c r="C44" s="209"/>
      <c r="D44" s="232"/>
      <c r="E44" s="226"/>
      <c r="F44" s="227"/>
      <c r="G44" s="233"/>
      <c r="H44" s="229"/>
      <c r="I44" s="230"/>
      <c r="J44" s="231"/>
    </row>
    <row r="45" spans="1:10" ht="70.5" customHeight="1">
      <c r="A45" s="207"/>
      <c r="B45" s="208"/>
      <c r="C45" s="209"/>
      <c r="D45" s="225"/>
      <c r="E45" s="226"/>
      <c r="F45" s="227"/>
      <c r="G45" s="228"/>
      <c r="H45" s="229"/>
      <c r="I45" s="230"/>
      <c r="J45" s="231"/>
    </row>
    <row r="46" spans="1:10" ht="70.5" customHeight="1">
      <c r="A46" s="207"/>
      <c r="B46" s="208"/>
      <c r="C46" s="209"/>
      <c r="D46" s="225"/>
      <c r="E46" s="226"/>
      <c r="F46" s="227"/>
      <c r="G46" s="228"/>
      <c r="H46" s="229"/>
      <c r="I46" s="230"/>
      <c r="J46" s="231"/>
    </row>
    <row r="47" spans="1:10" ht="70.5" customHeight="1">
      <c r="A47" s="207"/>
      <c r="B47" s="208"/>
      <c r="C47" s="209"/>
      <c r="D47" s="225"/>
      <c r="E47" s="226"/>
      <c r="F47" s="227"/>
      <c r="G47" s="228"/>
      <c r="H47" s="229"/>
      <c r="I47" s="230"/>
      <c r="J47" s="231"/>
    </row>
    <row r="48" spans="1:10" ht="70.5" customHeight="1">
      <c r="A48" s="207"/>
      <c r="B48" s="208"/>
      <c r="C48" s="209"/>
      <c r="D48" s="232"/>
      <c r="E48" s="226"/>
      <c r="F48" s="227"/>
      <c r="G48" s="233"/>
      <c r="H48" s="229"/>
      <c r="I48" s="230"/>
      <c r="J48" s="231"/>
    </row>
    <row r="49" spans="9:10" ht="12.75">
      <c r="I49" s="19"/>
      <c r="J49" s="20"/>
    </row>
    <row r="50" spans="9:10" ht="12.75">
      <c r="I50" s="19"/>
      <c r="J50" s="20"/>
    </row>
    <row r="51" spans="9:10" ht="12.75">
      <c r="I51" s="19"/>
      <c r="J51" s="20"/>
    </row>
    <row r="52" spans="9:10" ht="12.75">
      <c r="I52" s="19"/>
      <c r="J52" s="20"/>
    </row>
    <row r="53" spans="9:10" ht="12.75">
      <c r="I53" s="19"/>
      <c r="J53" s="20"/>
    </row>
    <row r="54" spans="9:10" ht="12.75">
      <c r="I54" s="19"/>
      <c r="J54" s="20"/>
    </row>
    <row r="55" spans="9:10" ht="12.75">
      <c r="I55" s="19"/>
      <c r="J55" s="20"/>
    </row>
    <row r="56" spans="9:10" ht="12.75">
      <c r="I56" s="19"/>
      <c r="J56" s="20"/>
    </row>
    <row r="57" spans="9:10" ht="12.75">
      <c r="I57" s="19"/>
      <c r="J57" s="20"/>
    </row>
    <row r="58" spans="9:10" ht="12.75">
      <c r="I58" s="19"/>
      <c r="J58" s="20"/>
    </row>
    <row r="59" spans="9:10" ht="12.75">
      <c r="I59" s="19"/>
      <c r="J59" s="20"/>
    </row>
    <row r="60" spans="9:10" ht="12.75">
      <c r="I60" s="19"/>
      <c r="J60" s="20"/>
    </row>
    <row r="61" spans="9:10" ht="12.75">
      <c r="I61" s="19"/>
      <c r="J61" s="20"/>
    </row>
    <row r="62" spans="9:10" ht="12.75">
      <c r="I62" s="19"/>
      <c r="J62" s="20"/>
    </row>
    <row r="63" spans="9:10" ht="12.75">
      <c r="I63" s="19"/>
      <c r="J63" s="20"/>
    </row>
    <row r="64" spans="9:10" ht="12.75">
      <c r="I64" s="19"/>
      <c r="J64" s="20"/>
    </row>
    <row r="65" spans="9:10" ht="12.75">
      <c r="I65" s="19"/>
      <c r="J65" s="20"/>
    </row>
    <row r="66" spans="9:10" ht="12.75">
      <c r="I66" s="19"/>
      <c r="J66" s="20"/>
    </row>
    <row r="67" spans="9:10" ht="12.75">
      <c r="I67" s="19"/>
      <c r="J67" s="20"/>
    </row>
    <row r="68" spans="9:10" ht="12.75">
      <c r="I68" s="19"/>
      <c r="J68" s="20"/>
    </row>
    <row r="69" spans="9:10" ht="12.75">
      <c r="I69" s="19"/>
      <c r="J69" s="20"/>
    </row>
    <row r="70" spans="9:10" ht="12.75">
      <c r="I70" s="19"/>
      <c r="J70" s="20"/>
    </row>
    <row r="71" spans="9:10" ht="12.75">
      <c r="I71" s="19"/>
      <c r="J71" s="20"/>
    </row>
    <row r="72" spans="9:10" ht="12.75">
      <c r="I72" s="19"/>
      <c r="J72" s="20"/>
    </row>
    <row r="73" spans="9:10" ht="12.75">
      <c r="I73" s="19"/>
      <c r="J73" s="20"/>
    </row>
    <row r="74" spans="9:10" ht="12.75">
      <c r="I74" s="19"/>
      <c r="J74" s="20"/>
    </row>
    <row r="75" spans="9:10" ht="12.75">
      <c r="I75" s="19"/>
      <c r="J75" s="20"/>
    </row>
    <row r="76" spans="9:10" ht="12.75">
      <c r="I76" s="19"/>
      <c r="J76" s="20"/>
    </row>
    <row r="77" spans="9:10" ht="12.75">
      <c r="I77" s="19"/>
      <c r="J77" s="20"/>
    </row>
    <row r="78" spans="9:10" ht="12.75">
      <c r="I78" s="19"/>
      <c r="J78" s="20"/>
    </row>
    <row r="79" spans="9:10" ht="12.75">
      <c r="I79" s="19"/>
      <c r="J79" s="20"/>
    </row>
    <row r="80" spans="9:10" ht="12.75">
      <c r="I80" s="19"/>
      <c r="J80" s="20"/>
    </row>
    <row r="81" spans="9:10" ht="12.75">
      <c r="I81" s="19"/>
      <c r="J81" s="20"/>
    </row>
    <row r="82" spans="9:10" ht="12.75">
      <c r="I82" s="19"/>
      <c r="J82" s="20"/>
    </row>
    <row r="83" spans="9:10" ht="12.75">
      <c r="I83" s="19"/>
      <c r="J83" s="20"/>
    </row>
    <row r="84" spans="9:10" ht="12.75">
      <c r="I84" s="19"/>
      <c r="J84" s="20"/>
    </row>
    <row r="85" spans="9:10" ht="12.75">
      <c r="I85" s="19"/>
      <c r="J85" s="20"/>
    </row>
    <row r="86" spans="9:10" ht="12.75">
      <c r="I86" s="19"/>
      <c r="J86" s="20"/>
    </row>
    <row r="87" spans="9:10" ht="12.75">
      <c r="I87" s="19"/>
      <c r="J87" s="20"/>
    </row>
    <row r="88" spans="9:10" ht="12.75">
      <c r="I88" s="19"/>
      <c r="J88" s="20"/>
    </row>
    <row r="89" spans="9:10" ht="12.75">
      <c r="I89" s="19"/>
      <c r="J89" s="20"/>
    </row>
    <row r="90" spans="9:10" ht="12.75">
      <c r="I90" s="19"/>
      <c r="J90" s="20"/>
    </row>
    <row r="91" spans="9:10" ht="12.75">
      <c r="I91" s="19"/>
      <c r="J91" s="20"/>
    </row>
    <row r="92" spans="9:10" ht="12.75">
      <c r="I92" s="19"/>
      <c r="J92" s="20"/>
    </row>
    <row r="93" spans="9:10" ht="12.75">
      <c r="I93" s="19"/>
      <c r="J93" s="20"/>
    </row>
  </sheetData>
  <sheetProtection/>
  <autoFilter ref="A4:J24">
    <sortState ref="A5:J93">
      <sortCondition sortBy="value" ref="B5:B93"/>
    </sortState>
  </autoFilter>
  <mergeCells count="3">
    <mergeCell ref="A2:J2"/>
    <mergeCell ref="A3:B3"/>
    <mergeCell ref="F3:J3"/>
  </mergeCells>
  <dataValidations count="3">
    <dataValidation allowBlank="1" showInputMessage="1" showErrorMessage="1" imeMode="halfAlpha" sqref="D7:D13 D48 D44 D40 D36 D32 D28 D24 D20 D16"/>
    <dataValidation allowBlank="1" showInputMessage="1" showErrorMessage="1" promptTitle="入力方法" prompt="半角数字で入力して下さい。" errorTitle="参考" error="半角数字で入力して下さい。" imeMode="halfAlpha" sqref="G10"/>
    <dataValidation errorStyle="information" type="date" allowBlank="1" showInputMessage="1" showErrorMessage="1" prompt="平成27年4月1日の形式で入力する。" sqref="B5:B6 B14:B1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B27" sqref="B27"/>
    </sheetView>
  </sheetViews>
  <sheetFormatPr defaultColWidth="9.00390625" defaultRowHeight="13.5"/>
  <cols>
    <col min="1" max="1" width="7.625" style="24" customWidth="1"/>
    <col min="2" max="2" width="36.125" style="24" bestFit="1" customWidth="1"/>
    <col min="3" max="3" width="26.625" style="24" customWidth="1"/>
    <col min="4" max="4" width="1.875" style="24" customWidth="1"/>
    <col min="5" max="5" width="3.50390625" style="24" customWidth="1"/>
    <col min="6" max="6" width="26.625" style="24" customWidth="1"/>
    <col min="7" max="7" width="1.875" style="24" customWidth="1"/>
    <col min="8" max="8" width="3.50390625" style="24" customWidth="1"/>
    <col min="9" max="9" width="25.875" style="24" customWidth="1"/>
    <col min="10" max="16384" width="9.00390625" style="24" customWidth="1"/>
  </cols>
  <sheetData>
    <row r="1" spans="1:2" ht="24" customHeight="1">
      <c r="A1" s="236" t="s">
        <v>32</v>
      </c>
      <c r="B1" s="236"/>
    </row>
    <row r="2" spans="1:9" ht="24" customHeight="1">
      <c r="A2" s="237" t="s">
        <v>47</v>
      </c>
      <c r="B2" s="237"/>
      <c r="C2" s="237"/>
      <c r="D2" s="237"/>
      <c r="E2" s="237"/>
      <c r="F2" s="237"/>
      <c r="G2" s="237"/>
      <c r="H2" s="237"/>
      <c r="I2" s="237"/>
    </row>
    <row r="3" spans="1:9" ht="24" customHeight="1" thickBot="1">
      <c r="A3" s="238" t="s">
        <v>33</v>
      </c>
      <c r="B3" s="238"/>
      <c r="F3" s="239" t="s">
        <v>72</v>
      </c>
      <c r="G3" s="239"/>
      <c r="H3" s="239"/>
      <c r="I3" s="239"/>
    </row>
    <row r="4" spans="1:9" ht="28.5" customHeight="1" thickBot="1">
      <c r="A4" s="240" t="s">
        <v>48</v>
      </c>
      <c r="B4" s="241"/>
      <c r="C4" s="240" t="s">
        <v>49</v>
      </c>
      <c r="D4" s="242"/>
      <c r="E4" s="241"/>
      <c r="F4" s="240" t="s">
        <v>34</v>
      </c>
      <c r="G4" s="242"/>
      <c r="H4" s="241"/>
      <c r="I4" s="22" t="s">
        <v>35</v>
      </c>
    </row>
    <row r="5" spans="1:9" ht="24" customHeight="1">
      <c r="A5" s="256" t="s">
        <v>36</v>
      </c>
      <c r="B5" s="257"/>
      <c r="C5" s="25">
        <f>C7+C8+C9+C10</f>
        <v>21</v>
      </c>
      <c r="D5" s="1"/>
      <c r="E5" s="2" t="s">
        <v>50</v>
      </c>
      <c r="F5" s="25">
        <f>F7+F8+F9+F10</f>
        <v>12</v>
      </c>
      <c r="G5" s="1"/>
      <c r="H5" s="2" t="s">
        <v>50</v>
      </c>
      <c r="I5" s="254"/>
    </row>
    <row r="6" spans="1:9" ht="24" customHeight="1">
      <c r="A6" s="234" t="s">
        <v>37</v>
      </c>
      <c r="B6" s="235"/>
      <c r="C6" s="3"/>
      <c r="D6" s="1"/>
      <c r="E6" s="2"/>
      <c r="F6" s="3"/>
      <c r="G6" s="1"/>
      <c r="H6" s="2"/>
      <c r="I6" s="243"/>
    </row>
    <row r="7" spans="1:9" ht="24" customHeight="1">
      <c r="A7" s="234" t="s">
        <v>38</v>
      </c>
      <c r="B7" s="235"/>
      <c r="C7" s="25">
        <v>0</v>
      </c>
      <c r="D7" s="1"/>
      <c r="E7" s="2" t="s">
        <v>50</v>
      </c>
      <c r="F7" s="25">
        <v>0</v>
      </c>
      <c r="G7" s="1"/>
      <c r="H7" s="2" t="s">
        <v>50</v>
      </c>
      <c r="I7" s="243"/>
    </row>
    <row r="8" spans="1:9" ht="24" customHeight="1">
      <c r="A8" s="234" t="s">
        <v>39</v>
      </c>
      <c r="B8" s="235"/>
      <c r="C8" s="25">
        <v>0</v>
      </c>
      <c r="D8" s="1"/>
      <c r="E8" s="2" t="s">
        <v>50</v>
      </c>
      <c r="F8" s="25">
        <v>0</v>
      </c>
      <c r="G8" s="1"/>
      <c r="H8" s="2" t="s">
        <v>50</v>
      </c>
      <c r="I8" s="243"/>
    </row>
    <row r="9" spans="1:9" ht="24" customHeight="1">
      <c r="A9" s="234" t="s">
        <v>40</v>
      </c>
      <c r="B9" s="235"/>
      <c r="C9" s="25">
        <v>15</v>
      </c>
      <c r="D9" s="1"/>
      <c r="E9" s="2" t="s">
        <v>50</v>
      </c>
      <c r="F9" s="25">
        <v>7</v>
      </c>
      <c r="G9" s="1"/>
      <c r="H9" s="2" t="s">
        <v>50</v>
      </c>
      <c r="I9" s="243"/>
    </row>
    <row r="10" spans="1:9" ht="24" customHeight="1">
      <c r="A10" s="234" t="s">
        <v>41</v>
      </c>
      <c r="B10" s="235"/>
      <c r="C10" s="25">
        <v>6</v>
      </c>
      <c r="D10" s="1"/>
      <c r="E10" s="2" t="s">
        <v>50</v>
      </c>
      <c r="F10" s="25">
        <v>5</v>
      </c>
      <c r="G10" s="1"/>
      <c r="H10" s="2" t="s">
        <v>50</v>
      </c>
      <c r="I10" s="243"/>
    </row>
    <row r="11" spans="1:9" ht="24" customHeight="1" thickBot="1">
      <c r="A11" s="234"/>
      <c r="B11" s="235"/>
      <c r="C11" s="4"/>
      <c r="D11" s="5"/>
      <c r="E11" s="6"/>
      <c r="F11" s="4"/>
      <c r="G11" s="5"/>
      <c r="H11" s="6"/>
      <c r="I11" s="244"/>
    </row>
    <row r="12" spans="1:9" ht="24" customHeight="1">
      <c r="A12" s="243"/>
      <c r="B12" s="23" t="s">
        <v>42</v>
      </c>
      <c r="C12" s="25">
        <f>C14+C15+C16+C17</f>
        <v>12</v>
      </c>
      <c r="D12" s="1"/>
      <c r="E12" s="2" t="s">
        <v>50</v>
      </c>
      <c r="F12" s="245"/>
      <c r="G12" s="246"/>
      <c r="H12" s="247"/>
      <c r="I12" s="254"/>
    </row>
    <row r="13" spans="1:9" ht="24" customHeight="1">
      <c r="A13" s="243"/>
      <c r="B13" s="21" t="s">
        <v>37</v>
      </c>
      <c r="C13" s="3"/>
      <c r="D13" s="1"/>
      <c r="E13" s="2"/>
      <c r="F13" s="248"/>
      <c r="G13" s="249"/>
      <c r="H13" s="250"/>
      <c r="I13" s="243"/>
    </row>
    <row r="14" spans="1:9" ht="24" customHeight="1">
      <c r="A14" s="243"/>
      <c r="B14" s="21" t="s">
        <v>43</v>
      </c>
      <c r="C14" s="25">
        <v>7</v>
      </c>
      <c r="D14" s="1"/>
      <c r="E14" s="2" t="s">
        <v>50</v>
      </c>
      <c r="F14" s="248"/>
      <c r="G14" s="249"/>
      <c r="H14" s="250"/>
      <c r="I14" s="243"/>
    </row>
    <row r="15" spans="1:9" ht="24" customHeight="1">
      <c r="A15" s="243"/>
      <c r="B15" s="21" t="s">
        <v>44</v>
      </c>
      <c r="C15" s="25">
        <v>0</v>
      </c>
      <c r="D15" s="1"/>
      <c r="E15" s="2" t="s">
        <v>50</v>
      </c>
      <c r="F15" s="248"/>
      <c r="G15" s="249"/>
      <c r="H15" s="250"/>
      <c r="I15" s="243"/>
    </row>
    <row r="16" spans="1:9" ht="24" customHeight="1">
      <c r="A16" s="243"/>
      <c r="B16" s="21" t="s">
        <v>45</v>
      </c>
      <c r="C16" s="25">
        <v>4</v>
      </c>
      <c r="D16" s="1"/>
      <c r="E16" s="2" t="s">
        <v>50</v>
      </c>
      <c r="F16" s="248"/>
      <c r="G16" s="249"/>
      <c r="H16" s="250"/>
      <c r="I16" s="243"/>
    </row>
    <row r="17" spans="1:9" ht="24" customHeight="1">
      <c r="A17" s="243"/>
      <c r="B17" s="21" t="s">
        <v>52</v>
      </c>
      <c r="C17" s="25">
        <v>1</v>
      </c>
      <c r="D17" s="1"/>
      <c r="E17" s="2" t="s">
        <v>50</v>
      </c>
      <c r="F17" s="248"/>
      <c r="G17" s="249"/>
      <c r="H17" s="250"/>
      <c r="I17" s="243"/>
    </row>
    <row r="18" spans="1:9" ht="24" customHeight="1">
      <c r="A18" s="243"/>
      <c r="B18" s="7"/>
      <c r="C18" s="8"/>
      <c r="D18" s="1"/>
      <c r="E18" s="2"/>
      <c r="F18" s="248"/>
      <c r="G18" s="249"/>
      <c r="H18" s="250"/>
      <c r="I18" s="243"/>
    </row>
    <row r="19" spans="1:9" ht="24" customHeight="1">
      <c r="A19" s="243"/>
      <c r="B19" s="7"/>
      <c r="C19" s="8"/>
      <c r="D19" s="1"/>
      <c r="E19" s="2"/>
      <c r="F19" s="248"/>
      <c r="G19" s="249"/>
      <c r="H19" s="250"/>
      <c r="I19" s="243"/>
    </row>
    <row r="20" spans="1:9" ht="24" customHeight="1">
      <c r="A20" s="243"/>
      <c r="B20" s="7"/>
      <c r="C20" s="8"/>
      <c r="D20" s="1"/>
      <c r="E20" s="2"/>
      <c r="F20" s="248"/>
      <c r="G20" s="249"/>
      <c r="H20" s="250"/>
      <c r="I20" s="243"/>
    </row>
    <row r="21" spans="1:9" ht="24" customHeight="1" thickBot="1">
      <c r="A21" s="244"/>
      <c r="B21" s="9"/>
      <c r="C21" s="4"/>
      <c r="D21" s="5"/>
      <c r="E21" s="6"/>
      <c r="F21" s="251"/>
      <c r="G21" s="252"/>
      <c r="H21" s="253"/>
      <c r="I21" s="244"/>
    </row>
    <row r="22" spans="1:9" ht="24" customHeight="1">
      <c r="A22" s="255" t="s">
        <v>54</v>
      </c>
      <c r="B22" s="255"/>
      <c r="C22" s="255"/>
      <c r="D22" s="255"/>
      <c r="E22" s="255"/>
      <c r="F22" s="255"/>
      <c r="G22" s="255"/>
      <c r="H22" s="255"/>
      <c r="I22" s="255"/>
    </row>
    <row r="23" ht="12.75">
      <c r="A23" s="26"/>
    </row>
    <row r="24" ht="12.75">
      <c r="A24" s="26"/>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F4" sqref="F4:K4"/>
    </sheetView>
  </sheetViews>
  <sheetFormatPr defaultColWidth="9.00390625" defaultRowHeight="13.5"/>
  <cols>
    <col min="1" max="1" width="39.125" style="11" customWidth="1"/>
    <col min="2" max="2" width="27.125" style="31" customWidth="1"/>
    <col min="3" max="3" width="19.125" style="11" customWidth="1"/>
    <col min="4" max="4" width="28.375" style="11" customWidth="1"/>
    <col min="5" max="5" width="18.625" style="11" customWidth="1"/>
    <col min="6" max="6" width="18.00390625" style="11" customWidth="1"/>
    <col min="7" max="7" width="16.625" style="31"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2.75">
      <c r="A1" s="10" t="s">
        <v>23</v>
      </c>
    </row>
    <row r="2" spans="1:11" ht="12.75">
      <c r="A2" s="237" t="s">
        <v>24</v>
      </c>
      <c r="B2" s="237"/>
      <c r="C2" s="237"/>
      <c r="D2" s="237"/>
      <c r="E2" s="237"/>
      <c r="F2" s="237"/>
      <c r="G2" s="237"/>
      <c r="H2" s="237"/>
      <c r="I2" s="237"/>
      <c r="J2" s="237"/>
      <c r="K2" s="237"/>
    </row>
    <row r="4" spans="1:11" ht="21" customHeight="1">
      <c r="A4" s="14" t="s">
        <v>15</v>
      </c>
      <c r="F4" s="259" t="str">
        <f>'東京総括表（様式１）'!F3:I3</f>
        <v>（審議対象期間　2021年1月1日～2021年3月31日）</v>
      </c>
      <c r="G4" s="259"/>
      <c r="H4" s="259"/>
      <c r="I4" s="259"/>
      <c r="J4" s="259"/>
      <c r="K4" s="259"/>
    </row>
    <row r="5" spans="1:11" s="13" customFormat="1" ht="47.25" customHeight="1">
      <c r="A5" s="61" t="s">
        <v>25</v>
      </c>
      <c r="B5" s="61" t="s">
        <v>2</v>
      </c>
      <c r="C5" s="61" t="s">
        <v>5</v>
      </c>
      <c r="D5" s="61" t="s">
        <v>7</v>
      </c>
      <c r="E5" s="61" t="s">
        <v>59</v>
      </c>
      <c r="F5" s="61" t="s">
        <v>10</v>
      </c>
      <c r="G5" s="61" t="s">
        <v>8</v>
      </c>
      <c r="H5" s="61" t="s">
        <v>3</v>
      </c>
      <c r="I5" s="61" t="s">
        <v>9</v>
      </c>
      <c r="J5" s="61" t="s">
        <v>55</v>
      </c>
      <c r="K5" s="61" t="s">
        <v>4</v>
      </c>
    </row>
    <row r="6" spans="1:12" s="13" customFormat="1" ht="139.5" customHeight="1">
      <c r="A6" s="49"/>
      <c r="B6" s="49"/>
      <c r="C6" s="112"/>
      <c r="D6" s="49"/>
      <c r="E6" s="63"/>
      <c r="F6" s="101"/>
      <c r="G6" s="102"/>
      <c r="H6" s="102"/>
      <c r="I6" s="103"/>
      <c r="J6" s="101"/>
      <c r="K6" s="109"/>
      <c r="L6" s="65"/>
    </row>
    <row r="7" spans="1:12" s="13" customFormat="1" ht="139.5" customHeight="1">
      <c r="A7" s="98"/>
      <c r="B7" s="98"/>
      <c r="C7" s="66"/>
      <c r="D7" s="98"/>
      <c r="E7" s="63"/>
      <c r="F7" s="101"/>
      <c r="G7" s="99"/>
      <c r="H7" s="99"/>
      <c r="I7" s="103"/>
      <c r="J7" s="100"/>
      <c r="K7" s="42"/>
      <c r="L7" s="65"/>
    </row>
    <row r="8" spans="1:12" s="13" customFormat="1" ht="139.5" customHeight="1">
      <c r="A8" s="49"/>
      <c r="B8" s="49"/>
      <c r="C8" s="112"/>
      <c r="D8" s="49"/>
      <c r="E8" s="63"/>
      <c r="F8" s="101"/>
      <c r="G8" s="102"/>
      <c r="H8" s="102"/>
      <c r="I8" s="103"/>
      <c r="J8" s="101"/>
      <c r="K8" s="101"/>
      <c r="L8" s="65"/>
    </row>
    <row r="9" spans="1:12" s="13" customFormat="1" ht="139.5" customHeight="1">
      <c r="A9" s="98"/>
      <c r="B9" s="98"/>
      <c r="C9" s="66"/>
      <c r="D9" s="98"/>
      <c r="E9" s="63"/>
      <c r="F9" s="101"/>
      <c r="G9" s="99"/>
      <c r="H9" s="99"/>
      <c r="I9" s="103"/>
      <c r="J9" s="100"/>
      <c r="K9" s="42"/>
      <c r="L9" s="65"/>
    </row>
    <row r="10" spans="1:12" s="13" customFormat="1" ht="139.5" customHeight="1">
      <c r="A10" s="98"/>
      <c r="B10" s="98"/>
      <c r="C10" s="53"/>
      <c r="D10" s="89"/>
      <c r="E10" s="63"/>
      <c r="F10" s="101"/>
      <c r="G10" s="99"/>
      <c r="H10" s="99"/>
      <c r="I10" s="103"/>
      <c r="J10" s="100"/>
      <c r="K10" s="42"/>
      <c r="L10" s="65"/>
    </row>
    <row r="11" ht="9.75" customHeight="1"/>
    <row r="12" spans="1:11" ht="12.75">
      <c r="A12" s="258" t="s">
        <v>13</v>
      </c>
      <c r="B12" s="258"/>
      <c r="C12" s="258"/>
      <c r="D12" s="258"/>
      <c r="E12" s="258"/>
      <c r="F12" s="258"/>
      <c r="G12" s="258"/>
      <c r="H12" s="258"/>
      <c r="I12" s="258"/>
      <c r="J12" s="258"/>
      <c r="K12" s="258"/>
    </row>
    <row r="13" spans="1:11" ht="12.75">
      <c r="A13" s="14" t="s">
        <v>12</v>
      </c>
      <c r="B13" s="15"/>
      <c r="C13" s="14"/>
      <c r="D13" s="14"/>
      <c r="E13" s="14"/>
      <c r="F13" s="14"/>
      <c r="G13" s="15"/>
      <c r="H13" s="14"/>
      <c r="I13" s="14"/>
      <c r="J13" s="14"/>
      <c r="K13" s="14"/>
    </row>
  </sheetData>
  <sheetProtection/>
  <mergeCells count="3">
    <mergeCell ref="A2:K2"/>
    <mergeCell ref="A12:K12"/>
    <mergeCell ref="F4:K4"/>
  </mergeCells>
  <conditionalFormatting sqref="B6 B8">
    <cfRule type="expression" priority="11"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view="pageBreakPreview" zoomScaleSheetLayoutView="100" zoomScalePageLayoutView="0" workbookViewId="0" topLeftCell="A1">
      <selection activeCell="E8" sqref="E8"/>
    </sheetView>
  </sheetViews>
  <sheetFormatPr defaultColWidth="9.00390625" defaultRowHeight="13.5"/>
  <cols>
    <col min="1" max="1" width="39.125" style="11" customWidth="1"/>
    <col min="2" max="2" width="27.125" style="31"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1" customWidth="1"/>
    <col min="9" max="9" width="11.625" style="31" customWidth="1"/>
    <col min="10" max="10" width="6.50390625" style="11" bestFit="1" customWidth="1"/>
    <col min="11" max="11" width="6.50390625" style="11" customWidth="1"/>
    <col min="12" max="12" width="22.625" style="11" customWidth="1"/>
    <col min="13" max="16384" width="9.00390625" style="11" customWidth="1"/>
  </cols>
  <sheetData>
    <row r="1" ht="12.75">
      <c r="A1" s="10" t="s">
        <v>26</v>
      </c>
    </row>
    <row r="2" spans="1:12" ht="12.75">
      <c r="A2" s="237" t="s">
        <v>27</v>
      </c>
      <c r="B2" s="237"/>
      <c r="C2" s="237"/>
      <c r="D2" s="237"/>
      <c r="E2" s="237"/>
      <c r="F2" s="237"/>
      <c r="G2" s="237"/>
      <c r="H2" s="237"/>
      <c r="I2" s="237"/>
      <c r="J2" s="237"/>
      <c r="K2" s="237"/>
      <c r="L2" s="237"/>
    </row>
    <row r="4" spans="1:12" ht="21" customHeight="1">
      <c r="A4" s="14" t="str">
        <f>'東京別記様式 2（競争入札（公共工事））'!A4</f>
        <v>（部局名：東京税関）</v>
      </c>
      <c r="F4" s="259" t="str">
        <f>'東京別記様式 2（競争入札（公共工事））'!F4:K4</f>
        <v>（審議対象期間　2021年1月1日～2021年3月31日）</v>
      </c>
      <c r="G4" s="259"/>
      <c r="H4" s="259"/>
      <c r="I4" s="259"/>
      <c r="J4" s="259"/>
      <c r="K4" s="259"/>
      <c r="L4" s="259"/>
    </row>
    <row r="5" spans="1:12" s="13" customFormat="1" ht="47.25" customHeight="1">
      <c r="A5" s="61" t="s">
        <v>25</v>
      </c>
      <c r="B5" s="61" t="s">
        <v>2</v>
      </c>
      <c r="C5" s="61" t="s">
        <v>5</v>
      </c>
      <c r="D5" s="61" t="s">
        <v>7</v>
      </c>
      <c r="E5" s="61" t="s">
        <v>59</v>
      </c>
      <c r="F5" s="61" t="s">
        <v>30</v>
      </c>
      <c r="G5" s="61" t="s">
        <v>8</v>
      </c>
      <c r="H5" s="61" t="s">
        <v>3</v>
      </c>
      <c r="I5" s="61" t="s">
        <v>9</v>
      </c>
      <c r="J5" s="61" t="s">
        <v>55</v>
      </c>
      <c r="K5" s="61" t="s">
        <v>31</v>
      </c>
      <c r="L5" s="61" t="s">
        <v>4</v>
      </c>
    </row>
    <row r="6" spans="1:12" s="27" customFormat="1" ht="139.5" customHeight="1">
      <c r="A6" s="69"/>
      <c r="B6" s="69"/>
      <c r="C6" s="71"/>
      <c r="D6" s="49"/>
      <c r="E6" s="70"/>
      <c r="F6" s="69"/>
      <c r="G6" s="74"/>
      <c r="H6" s="64"/>
      <c r="I6" s="43"/>
      <c r="J6" s="40"/>
      <c r="K6" s="40"/>
      <c r="L6" s="67"/>
    </row>
    <row r="7" spans="1:12" s="27" customFormat="1" ht="139.5" customHeight="1">
      <c r="A7" s="69"/>
      <c r="B7" s="69"/>
      <c r="C7" s="71"/>
      <c r="D7" s="49"/>
      <c r="E7" s="70"/>
      <c r="F7" s="69"/>
      <c r="G7" s="74"/>
      <c r="H7" s="64"/>
      <c r="I7" s="43"/>
      <c r="J7" s="40"/>
      <c r="K7" s="40"/>
      <c r="L7" s="49"/>
    </row>
    <row r="8" spans="1:12" s="27" customFormat="1" ht="139.5" customHeight="1">
      <c r="A8" s="91"/>
      <c r="B8" s="91"/>
      <c r="C8" s="92"/>
      <c r="D8" s="49"/>
      <c r="E8" s="93"/>
      <c r="F8" s="91"/>
      <c r="G8" s="94"/>
      <c r="H8" s="64"/>
      <c r="I8" s="95"/>
      <c r="J8" s="40"/>
      <c r="K8" s="40"/>
      <c r="L8" s="49"/>
    </row>
    <row r="9" spans="4:10" ht="12.75">
      <c r="D9" s="34"/>
      <c r="E9" s="34"/>
      <c r="I9" s="68"/>
      <c r="J9" s="35"/>
    </row>
    <row r="10" spans="1:12" ht="25.5" customHeight="1">
      <c r="A10" s="258" t="s">
        <v>13</v>
      </c>
      <c r="B10" s="258"/>
      <c r="C10" s="258"/>
      <c r="D10" s="258"/>
      <c r="E10" s="258"/>
      <c r="F10" s="258"/>
      <c r="G10" s="258"/>
      <c r="H10" s="258"/>
      <c r="I10" s="258"/>
      <c r="J10" s="258"/>
      <c r="K10" s="258"/>
      <c r="L10" s="260"/>
    </row>
    <row r="11" spans="1:12" ht="30" customHeight="1">
      <c r="A11" s="261" t="s">
        <v>56</v>
      </c>
      <c r="B11" s="262"/>
      <c r="C11" s="262"/>
      <c r="D11" s="262"/>
      <c r="E11" s="262"/>
      <c r="F11" s="262"/>
      <c r="G11" s="262"/>
      <c r="H11" s="262"/>
      <c r="I11" s="262"/>
      <c r="J11" s="262"/>
      <c r="K11" s="262"/>
      <c r="L11" s="14"/>
    </row>
    <row r="12" spans="1:12" ht="26.25" customHeight="1">
      <c r="A12" s="14" t="s">
        <v>57</v>
      </c>
      <c r="B12" s="15"/>
      <c r="C12" s="14"/>
      <c r="D12" s="14"/>
      <c r="E12" s="14"/>
      <c r="F12" s="14"/>
      <c r="G12" s="14"/>
      <c r="H12" s="15"/>
      <c r="I12" s="15"/>
      <c r="J12" s="14"/>
      <c r="K12" s="14"/>
      <c r="L12" s="32"/>
    </row>
    <row r="13" spans="1:12" ht="26.25" customHeight="1">
      <c r="A13" s="14" t="s">
        <v>58</v>
      </c>
      <c r="B13" s="15"/>
      <c r="C13" s="14"/>
      <c r="D13" s="14"/>
      <c r="E13" s="14"/>
      <c r="F13" s="14"/>
      <c r="G13" s="14"/>
      <c r="H13" s="15"/>
      <c r="I13" s="15"/>
      <c r="J13" s="14"/>
      <c r="K13" s="14"/>
      <c r="L13" s="32"/>
    </row>
    <row r="15" spans="4:5" ht="12.7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36"/>
  <sheetViews>
    <sheetView view="pageBreakPreview" zoomScale="85" zoomScaleSheetLayoutView="85" zoomScalePageLayoutView="0" workbookViewId="0" topLeftCell="A1">
      <pane xSplit="1" ySplit="5" topLeftCell="B6" activePane="bottomRight" state="frozen"/>
      <selection pane="topLeft" activeCell="E8" sqref="E8"/>
      <selection pane="topRight" activeCell="E8" sqref="E8"/>
      <selection pane="bottomLeft" activeCell="E8" sqref="E8"/>
      <selection pane="bottomRight" activeCell="E8" sqref="E8"/>
    </sheetView>
  </sheetViews>
  <sheetFormatPr defaultColWidth="9.00390625" defaultRowHeight="13.5"/>
  <cols>
    <col min="1" max="1" width="45.125" style="28" customWidth="1"/>
    <col min="2" max="2" width="27.125" style="126" customWidth="1"/>
    <col min="3" max="3" width="19.125" style="29" customWidth="1"/>
    <col min="4" max="4" width="25.625" style="28" customWidth="1"/>
    <col min="5" max="5" width="18.625" style="28" customWidth="1"/>
    <col min="6" max="6" width="16.625" style="28" customWidth="1"/>
    <col min="7" max="7" width="16.625" style="126" customWidth="1"/>
    <col min="8" max="8" width="16.625" style="28" customWidth="1"/>
    <col min="9" max="9" width="7.625" style="28" customWidth="1"/>
    <col min="10" max="10" width="7.625" style="36" customWidth="1"/>
    <col min="11" max="11" width="22.625" style="28" customWidth="1"/>
    <col min="12" max="12" width="18.50390625" style="11" customWidth="1"/>
    <col min="13" max="16384" width="9.00390625" style="11" customWidth="1"/>
  </cols>
  <sheetData>
    <row r="1" ht="12.75">
      <c r="A1" s="28" t="s">
        <v>14</v>
      </c>
    </row>
    <row r="2" spans="1:11" ht="12.75">
      <c r="A2" s="263" t="s">
        <v>11</v>
      </c>
      <c r="B2" s="263"/>
      <c r="C2" s="263"/>
      <c r="D2" s="263"/>
      <c r="E2" s="263"/>
      <c r="F2" s="263"/>
      <c r="G2" s="263"/>
      <c r="H2" s="263"/>
      <c r="I2" s="263"/>
      <c r="J2" s="263"/>
      <c r="K2" s="263"/>
    </row>
    <row r="4" spans="1:11" ht="21" customHeight="1">
      <c r="A4" s="30" t="str">
        <f>'東京別記様式 3（随意契約（公共工事））'!A4</f>
        <v>（部局名：東京税関）</v>
      </c>
      <c r="F4" s="265" t="str">
        <f>'東京別記様式 3（随意契約（公共工事））'!F4:L4</f>
        <v>（審議対象期間　2021年1月1日～2021年3月31日）</v>
      </c>
      <c r="G4" s="265"/>
      <c r="H4" s="265"/>
      <c r="I4" s="265"/>
      <c r="J4" s="265"/>
      <c r="K4" s="265"/>
    </row>
    <row r="5" spans="1:12" s="13" customFormat="1" ht="47.25" customHeight="1">
      <c r="A5" s="61" t="s">
        <v>6</v>
      </c>
      <c r="B5" s="61" t="s">
        <v>2</v>
      </c>
      <c r="C5" s="61" t="s">
        <v>5</v>
      </c>
      <c r="D5" s="61" t="s">
        <v>7</v>
      </c>
      <c r="E5" s="61" t="s">
        <v>59</v>
      </c>
      <c r="F5" s="61" t="s">
        <v>10</v>
      </c>
      <c r="G5" s="61" t="s">
        <v>8</v>
      </c>
      <c r="H5" s="61" t="s">
        <v>3</v>
      </c>
      <c r="I5" s="61" t="s">
        <v>9</v>
      </c>
      <c r="J5" s="61" t="s">
        <v>55</v>
      </c>
      <c r="K5" s="61" t="s">
        <v>4</v>
      </c>
      <c r="L5" s="51"/>
    </row>
    <row r="6" spans="1:13" s="13" customFormat="1" ht="139.5" customHeight="1">
      <c r="A6" s="49" t="s">
        <v>73</v>
      </c>
      <c r="B6" s="49" t="s">
        <v>62</v>
      </c>
      <c r="C6" s="112">
        <v>44204</v>
      </c>
      <c r="D6" s="108" t="s">
        <v>74</v>
      </c>
      <c r="E6" s="82">
        <v>8010001047222</v>
      </c>
      <c r="F6" s="149" t="s">
        <v>63</v>
      </c>
      <c r="G6" s="99" t="s">
        <v>99</v>
      </c>
      <c r="H6" s="96">
        <v>56529000</v>
      </c>
      <c r="I6" s="115" t="s">
        <v>97</v>
      </c>
      <c r="J6" s="101">
        <v>1</v>
      </c>
      <c r="K6" s="108"/>
      <c r="L6" s="72"/>
      <c r="M6" s="54"/>
    </row>
    <row r="7" spans="1:13" s="13" customFormat="1" ht="139.5" customHeight="1">
      <c r="A7" s="49" t="s">
        <v>75</v>
      </c>
      <c r="B7" s="49" t="s">
        <v>62</v>
      </c>
      <c r="C7" s="112">
        <v>44210</v>
      </c>
      <c r="D7" s="143" t="s">
        <v>76</v>
      </c>
      <c r="E7" s="150">
        <v>5012801002680</v>
      </c>
      <c r="F7" s="149" t="s">
        <v>60</v>
      </c>
      <c r="G7" s="96" t="s">
        <v>61</v>
      </c>
      <c r="H7" s="96">
        <v>31900000</v>
      </c>
      <c r="I7" s="118" t="s">
        <v>97</v>
      </c>
      <c r="J7" s="101">
        <v>1</v>
      </c>
      <c r="K7" s="109"/>
      <c r="L7" s="72"/>
      <c r="M7" s="54"/>
    </row>
    <row r="8" spans="1:13" s="13" customFormat="1" ht="139.5" customHeight="1">
      <c r="A8" s="49" t="s">
        <v>77</v>
      </c>
      <c r="B8" s="49" t="s">
        <v>62</v>
      </c>
      <c r="C8" s="112">
        <v>44215</v>
      </c>
      <c r="D8" s="108" t="s">
        <v>78</v>
      </c>
      <c r="E8" s="82">
        <v>8220001001455</v>
      </c>
      <c r="F8" s="151" t="s">
        <v>60</v>
      </c>
      <c r="G8" s="99" t="s">
        <v>61</v>
      </c>
      <c r="H8" s="152">
        <v>14520000</v>
      </c>
      <c r="I8" s="115" t="s">
        <v>97</v>
      </c>
      <c r="J8" s="101">
        <v>1</v>
      </c>
      <c r="K8" s="110"/>
      <c r="L8" s="72"/>
      <c r="M8" s="54"/>
    </row>
    <row r="9" spans="1:13" s="13" customFormat="1" ht="139.5" customHeight="1">
      <c r="A9" s="49" t="s">
        <v>79</v>
      </c>
      <c r="B9" s="49" t="s">
        <v>80</v>
      </c>
      <c r="C9" s="112">
        <v>44217</v>
      </c>
      <c r="D9" s="49" t="s">
        <v>81</v>
      </c>
      <c r="E9" s="150">
        <v>5010001002683</v>
      </c>
      <c r="F9" s="149" t="s">
        <v>60</v>
      </c>
      <c r="G9" s="99">
        <v>3533640</v>
      </c>
      <c r="H9" s="96">
        <v>3509000</v>
      </c>
      <c r="I9" s="115">
        <v>0.993</v>
      </c>
      <c r="J9" s="101">
        <v>2</v>
      </c>
      <c r="K9" s="111"/>
      <c r="L9" s="72"/>
      <c r="M9" s="54"/>
    </row>
    <row r="10" spans="1:13" s="13" customFormat="1" ht="139.5" customHeight="1">
      <c r="A10" s="49" t="s">
        <v>82</v>
      </c>
      <c r="B10" s="49" t="s">
        <v>62</v>
      </c>
      <c r="C10" s="112">
        <v>44218</v>
      </c>
      <c r="D10" s="49" t="s">
        <v>67</v>
      </c>
      <c r="E10" s="153">
        <v>7010401022924</v>
      </c>
      <c r="F10" s="151" t="s">
        <v>60</v>
      </c>
      <c r="G10" s="99">
        <v>8926152</v>
      </c>
      <c r="H10" s="83">
        <v>8766450</v>
      </c>
      <c r="I10" s="115">
        <v>0.982</v>
      </c>
      <c r="J10" s="101">
        <v>1</v>
      </c>
      <c r="K10" s="109"/>
      <c r="L10" s="72"/>
      <c r="M10" s="54"/>
    </row>
    <row r="11" spans="1:13" s="13" customFormat="1" ht="139.5" customHeight="1">
      <c r="A11" s="49" t="s">
        <v>121</v>
      </c>
      <c r="B11" s="49" t="s">
        <v>122</v>
      </c>
      <c r="C11" s="112">
        <v>44221</v>
      </c>
      <c r="D11" s="49" t="s">
        <v>123</v>
      </c>
      <c r="E11" s="153">
        <v>8010001166930</v>
      </c>
      <c r="F11" s="151" t="s">
        <v>126</v>
      </c>
      <c r="G11" s="99" t="s">
        <v>124</v>
      </c>
      <c r="H11" s="83" t="s">
        <v>125</v>
      </c>
      <c r="I11" s="118" t="s">
        <v>97</v>
      </c>
      <c r="J11" s="101" t="s">
        <v>97</v>
      </c>
      <c r="K11" s="109" t="s">
        <v>136</v>
      </c>
      <c r="L11" s="72"/>
      <c r="M11" s="54"/>
    </row>
    <row r="12" spans="1:13" s="13" customFormat="1" ht="139.5" customHeight="1">
      <c r="A12" s="49" t="s">
        <v>83</v>
      </c>
      <c r="B12" s="49" t="s">
        <v>80</v>
      </c>
      <c r="C12" s="112">
        <v>44224</v>
      </c>
      <c r="D12" s="154" t="s">
        <v>84</v>
      </c>
      <c r="E12" s="150">
        <v>7010001023050</v>
      </c>
      <c r="F12" s="151" t="s">
        <v>60</v>
      </c>
      <c r="G12" s="155">
        <v>9086000</v>
      </c>
      <c r="H12" s="96">
        <v>9075000</v>
      </c>
      <c r="I12" s="156">
        <v>0.998</v>
      </c>
      <c r="J12" s="101">
        <v>3</v>
      </c>
      <c r="K12" s="108"/>
      <c r="L12" s="50"/>
      <c r="M12" s="54"/>
    </row>
    <row r="13" spans="1:13" s="13" customFormat="1" ht="139.5" customHeight="1">
      <c r="A13" s="49" t="s">
        <v>85</v>
      </c>
      <c r="B13" s="49" t="s">
        <v>62</v>
      </c>
      <c r="C13" s="112">
        <v>44224</v>
      </c>
      <c r="D13" s="157" t="s">
        <v>66</v>
      </c>
      <c r="E13" s="150">
        <v>9010601021385</v>
      </c>
      <c r="F13" s="151" t="s">
        <v>60</v>
      </c>
      <c r="G13" s="97" t="s">
        <v>99</v>
      </c>
      <c r="H13" s="96">
        <v>9233400</v>
      </c>
      <c r="I13" s="158" t="s">
        <v>97</v>
      </c>
      <c r="J13" s="101">
        <v>1</v>
      </c>
      <c r="K13" s="110"/>
      <c r="L13" s="50"/>
      <c r="M13" s="54"/>
    </row>
    <row r="14" spans="1:13" s="13" customFormat="1" ht="139.5" customHeight="1">
      <c r="A14" s="49" t="s">
        <v>86</v>
      </c>
      <c r="B14" s="49" t="s">
        <v>62</v>
      </c>
      <c r="C14" s="112">
        <v>44225</v>
      </c>
      <c r="D14" s="143" t="s">
        <v>87</v>
      </c>
      <c r="E14" s="153">
        <v>7010401022916</v>
      </c>
      <c r="F14" s="151" t="s">
        <v>60</v>
      </c>
      <c r="G14" s="96">
        <v>96979740</v>
      </c>
      <c r="H14" s="83">
        <v>60082000</v>
      </c>
      <c r="I14" s="115">
        <v>0.619</v>
      </c>
      <c r="J14" s="101">
        <v>1</v>
      </c>
      <c r="K14" s="111"/>
      <c r="L14" s="72"/>
      <c r="M14" s="54"/>
    </row>
    <row r="15" spans="1:13" s="13" customFormat="1" ht="139.5" customHeight="1">
      <c r="A15" s="49" t="s">
        <v>88</v>
      </c>
      <c r="B15" s="49" t="s">
        <v>80</v>
      </c>
      <c r="C15" s="112">
        <v>44225</v>
      </c>
      <c r="D15" s="157" t="s">
        <v>89</v>
      </c>
      <c r="E15" s="150">
        <v>4010401020815</v>
      </c>
      <c r="F15" s="151" t="s">
        <v>60</v>
      </c>
      <c r="G15" s="96" t="s">
        <v>100</v>
      </c>
      <c r="H15" s="96">
        <v>10841600</v>
      </c>
      <c r="I15" s="158" t="s">
        <v>97</v>
      </c>
      <c r="J15" s="101">
        <v>2</v>
      </c>
      <c r="K15" s="108"/>
      <c r="L15" s="50"/>
      <c r="M15" s="54"/>
    </row>
    <row r="16" spans="1:13" s="13" customFormat="1" ht="139.5" customHeight="1">
      <c r="A16" s="49" t="s">
        <v>101</v>
      </c>
      <c r="B16" s="49" t="s">
        <v>62</v>
      </c>
      <c r="C16" s="112">
        <v>44230</v>
      </c>
      <c r="D16" s="108" t="s">
        <v>102</v>
      </c>
      <c r="E16" s="82">
        <v>2011101020140</v>
      </c>
      <c r="F16" s="151" t="s">
        <v>63</v>
      </c>
      <c r="G16" s="96" t="s">
        <v>65</v>
      </c>
      <c r="H16" s="152" t="s">
        <v>103</v>
      </c>
      <c r="I16" s="118" t="s">
        <v>97</v>
      </c>
      <c r="J16" s="101">
        <v>2</v>
      </c>
      <c r="K16" s="108" t="s">
        <v>106</v>
      </c>
      <c r="L16" s="72"/>
      <c r="M16" s="54"/>
    </row>
    <row r="17" spans="1:13" s="13" customFormat="1" ht="139.5" customHeight="1">
      <c r="A17" s="49" t="s">
        <v>104</v>
      </c>
      <c r="B17" s="49" t="s">
        <v>70</v>
      </c>
      <c r="C17" s="112">
        <v>44232</v>
      </c>
      <c r="D17" s="108" t="s">
        <v>69</v>
      </c>
      <c r="E17" s="82">
        <v>5120101032454</v>
      </c>
      <c r="F17" s="151" t="s">
        <v>105</v>
      </c>
      <c r="G17" s="114" t="s">
        <v>99</v>
      </c>
      <c r="H17" s="152">
        <v>8382000</v>
      </c>
      <c r="I17" s="118" t="s">
        <v>97</v>
      </c>
      <c r="J17" s="101">
        <v>2</v>
      </c>
      <c r="K17" s="110"/>
      <c r="L17" s="72"/>
      <c r="M17" s="54"/>
    </row>
    <row r="18" spans="1:13" s="13" customFormat="1" ht="139.5" customHeight="1">
      <c r="A18" s="49" t="s">
        <v>114</v>
      </c>
      <c r="B18" s="49" t="s">
        <v>68</v>
      </c>
      <c r="C18" s="112">
        <v>44263</v>
      </c>
      <c r="D18" s="108" t="s">
        <v>71</v>
      </c>
      <c r="E18" s="82">
        <v>4011101005131</v>
      </c>
      <c r="F18" s="151" t="s">
        <v>105</v>
      </c>
      <c r="G18" s="114" t="s">
        <v>99</v>
      </c>
      <c r="H18" s="152">
        <v>58273226</v>
      </c>
      <c r="I18" s="116">
        <v>0.963</v>
      </c>
      <c r="J18" s="101">
        <v>2</v>
      </c>
      <c r="K18" s="110" t="s">
        <v>117</v>
      </c>
      <c r="L18" s="72"/>
      <c r="M18" s="54"/>
    </row>
    <row r="19" spans="1:13" s="13" customFormat="1" ht="139.5" customHeight="1">
      <c r="A19" s="49" t="s">
        <v>115</v>
      </c>
      <c r="B19" s="49" t="s">
        <v>68</v>
      </c>
      <c r="C19" s="112">
        <v>44264</v>
      </c>
      <c r="D19" s="108" t="s">
        <v>64</v>
      </c>
      <c r="E19" s="82">
        <v>7120001042411</v>
      </c>
      <c r="F19" s="151" t="s">
        <v>60</v>
      </c>
      <c r="G19" s="114">
        <v>3114936</v>
      </c>
      <c r="H19" s="152">
        <v>2897977</v>
      </c>
      <c r="I19" s="116">
        <v>0.937</v>
      </c>
      <c r="J19" s="101">
        <v>3</v>
      </c>
      <c r="K19" s="110" t="s">
        <v>117</v>
      </c>
      <c r="L19" s="72"/>
      <c r="M19" s="54"/>
    </row>
    <row r="20" spans="1:13" s="13" customFormat="1" ht="139.5" customHeight="1">
      <c r="A20" s="49" t="s">
        <v>116</v>
      </c>
      <c r="B20" s="49" t="s">
        <v>62</v>
      </c>
      <c r="C20" s="112">
        <v>44281</v>
      </c>
      <c r="D20" s="108" t="s">
        <v>108</v>
      </c>
      <c r="E20" s="82">
        <v>3010401035434</v>
      </c>
      <c r="F20" s="151" t="s">
        <v>60</v>
      </c>
      <c r="G20" s="114" t="s">
        <v>65</v>
      </c>
      <c r="H20" s="152">
        <v>109395000</v>
      </c>
      <c r="I20" s="118" t="s">
        <v>97</v>
      </c>
      <c r="J20" s="101">
        <v>1</v>
      </c>
      <c r="K20" s="110"/>
      <c r="L20" s="72"/>
      <c r="M20" s="54"/>
    </row>
    <row r="21" spans="1:13" s="13" customFormat="1" ht="139.5" customHeight="1">
      <c r="A21" s="49"/>
      <c r="B21" s="49"/>
      <c r="C21" s="112"/>
      <c r="D21" s="157"/>
      <c r="E21" s="150"/>
      <c r="F21" s="151"/>
      <c r="G21" s="159"/>
      <c r="H21" s="96"/>
      <c r="I21" s="158"/>
      <c r="J21" s="101"/>
      <c r="K21" s="110"/>
      <c r="L21" s="50"/>
      <c r="M21" s="54"/>
    </row>
    <row r="22" spans="1:13" s="13" customFormat="1" ht="139.5" customHeight="1">
      <c r="A22" s="49"/>
      <c r="B22" s="49"/>
      <c r="C22" s="112"/>
      <c r="D22" s="157"/>
      <c r="E22" s="150"/>
      <c r="F22" s="151"/>
      <c r="G22" s="159"/>
      <c r="H22" s="96"/>
      <c r="I22" s="158"/>
      <c r="J22" s="101"/>
      <c r="K22" s="110"/>
      <c r="L22" s="50"/>
      <c r="M22" s="54"/>
    </row>
    <row r="23" spans="1:13" s="13" customFormat="1" ht="139.5" customHeight="1">
      <c r="A23" s="49"/>
      <c r="B23" s="49"/>
      <c r="C23" s="112"/>
      <c r="D23" s="157"/>
      <c r="E23" s="150"/>
      <c r="F23" s="151"/>
      <c r="G23" s="159"/>
      <c r="H23" s="96"/>
      <c r="I23" s="158"/>
      <c r="J23" s="101"/>
      <c r="K23" s="110"/>
      <c r="L23" s="50"/>
      <c r="M23" s="54"/>
    </row>
    <row r="24" spans="1:13" s="13" customFormat="1" ht="139.5" customHeight="1">
      <c r="A24" s="49"/>
      <c r="B24" s="49"/>
      <c r="C24" s="112"/>
      <c r="D24" s="157"/>
      <c r="E24" s="150"/>
      <c r="F24" s="151"/>
      <c r="G24" s="159"/>
      <c r="H24" s="96"/>
      <c r="I24" s="158"/>
      <c r="J24" s="101"/>
      <c r="K24" s="110"/>
      <c r="L24" s="50"/>
      <c r="M24" s="54"/>
    </row>
    <row r="25" spans="1:13" s="13" customFormat="1" ht="139.5" customHeight="1">
      <c r="A25" s="49"/>
      <c r="B25" s="49"/>
      <c r="C25" s="112"/>
      <c r="D25" s="157"/>
      <c r="E25" s="150"/>
      <c r="F25" s="151"/>
      <c r="G25" s="159"/>
      <c r="H25" s="96"/>
      <c r="I25" s="158"/>
      <c r="J25" s="101"/>
      <c r="K25" s="110"/>
      <c r="L25" s="50"/>
      <c r="M25" s="54"/>
    </row>
    <row r="26" spans="1:13" s="13" customFormat="1" ht="139.5" customHeight="1">
      <c r="A26" s="49"/>
      <c r="B26" s="49"/>
      <c r="C26" s="112"/>
      <c r="D26" s="157"/>
      <c r="E26" s="150"/>
      <c r="F26" s="149"/>
      <c r="G26" s="159"/>
      <c r="H26" s="96"/>
      <c r="I26" s="158"/>
      <c r="J26" s="101"/>
      <c r="K26" s="110"/>
      <c r="L26" s="50"/>
      <c r="M26" s="54"/>
    </row>
    <row r="27" spans="1:13" s="13" customFormat="1" ht="139.5" customHeight="1">
      <c r="A27" s="49"/>
      <c r="B27" s="49"/>
      <c r="C27" s="112"/>
      <c r="D27" s="157"/>
      <c r="E27" s="150"/>
      <c r="F27" s="151"/>
      <c r="G27" s="159"/>
      <c r="H27" s="96"/>
      <c r="I27" s="158"/>
      <c r="J27" s="101"/>
      <c r="K27" s="110"/>
      <c r="L27" s="50"/>
      <c r="M27" s="54"/>
    </row>
    <row r="28" spans="1:13" s="13" customFormat="1" ht="139.5" customHeight="1">
      <c r="A28" s="49"/>
      <c r="B28" s="49"/>
      <c r="C28" s="112"/>
      <c r="D28" s="157"/>
      <c r="E28" s="150"/>
      <c r="F28" s="151"/>
      <c r="G28" s="159"/>
      <c r="H28" s="96"/>
      <c r="I28" s="158"/>
      <c r="J28" s="101"/>
      <c r="K28" s="110"/>
      <c r="L28" s="50"/>
      <c r="M28" s="54"/>
    </row>
    <row r="29" spans="1:13" s="13" customFormat="1" ht="139.5" customHeight="1">
      <c r="A29" s="49"/>
      <c r="B29" s="49"/>
      <c r="C29" s="112"/>
      <c r="D29" s="157"/>
      <c r="E29" s="150"/>
      <c r="F29" s="151"/>
      <c r="G29" s="159"/>
      <c r="H29" s="96"/>
      <c r="I29" s="158"/>
      <c r="J29" s="101"/>
      <c r="K29" s="110"/>
      <c r="L29" s="50"/>
      <c r="M29" s="54"/>
    </row>
    <row r="30" spans="1:13" s="13" customFormat="1" ht="139.5" customHeight="1">
      <c r="A30" s="49"/>
      <c r="B30" s="49"/>
      <c r="C30" s="112"/>
      <c r="D30" s="157"/>
      <c r="E30" s="150"/>
      <c r="F30" s="151"/>
      <c r="G30" s="159"/>
      <c r="H30" s="96"/>
      <c r="I30" s="158"/>
      <c r="J30" s="101"/>
      <c r="K30" s="110"/>
      <c r="L30" s="50"/>
      <c r="M30" s="54"/>
    </row>
    <row r="31" spans="1:13" s="13" customFormat="1" ht="139.5" customHeight="1">
      <c r="A31" s="49"/>
      <c r="B31" s="49"/>
      <c r="C31" s="112"/>
      <c r="D31" s="157"/>
      <c r="E31" s="150"/>
      <c r="F31" s="151"/>
      <c r="G31" s="159"/>
      <c r="H31" s="96"/>
      <c r="I31" s="158"/>
      <c r="J31" s="101"/>
      <c r="K31" s="110"/>
      <c r="L31" s="50"/>
      <c r="M31" s="54"/>
    </row>
    <row r="32" spans="1:13" s="13" customFormat="1" ht="139.5" customHeight="1">
      <c r="A32" s="49"/>
      <c r="B32" s="49"/>
      <c r="C32" s="112"/>
      <c r="D32" s="157"/>
      <c r="E32" s="150"/>
      <c r="F32" s="151"/>
      <c r="G32" s="159"/>
      <c r="H32" s="96"/>
      <c r="I32" s="158"/>
      <c r="J32" s="101"/>
      <c r="K32" s="110"/>
      <c r="L32" s="50"/>
      <c r="M32" s="54"/>
    </row>
    <row r="33" spans="1:13" s="13" customFormat="1" ht="139.5" customHeight="1">
      <c r="A33" s="49"/>
      <c r="B33" s="49"/>
      <c r="C33" s="112"/>
      <c r="D33" s="157"/>
      <c r="E33" s="150"/>
      <c r="F33" s="151"/>
      <c r="G33" s="159"/>
      <c r="H33" s="96"/>
      <c r="I33" s="158"/>
      <c r="J33" s="101"/>
      <c r="K33" s="110"/>
      <c r="L33" s="50"/>
      <c r="M33" s="54"/>
    </row>
    <row r="35" spans="1:11" ht="12.75">
      <c r="A35" s="264" t="s">
        <v>13</v>
      </c>
      <c r="B35" s="264"/>
      <c r="C35" s="264"/>
      <c r="D35" s="264"/>
      <c r="E35" s="264"/>
      <c r="F35" s="264"/>
      <c r="G35" s="264"/>
      <c r="H35" s="264"/>
      <c r="I35" s="264"/>
      <c r="J35" s="264"/>
      <c r="K35" s="264"/>
    </row>
    <row r="36" spans="1:11" ht="12.75">
      <c r="A36" s="30" t="s">
        <v>12</v>
      </c>
      <c r="B36" s="81"/>
      <c r="D36" s="30"/>
      <c r="E36" s="30"/>
      <c r="F36" s="30"/>
      <c r="G36" s="81"/>
      <c r="H36" s="30"/>
      <c r="I36" s="30"/>
      <c r="K36" s="30"/>
    </row>
  </sheetData>
  <sheetProtection/>
  <autoFilter ref="A5:L33">
    <sortState ref="A6:L36">
      <sortCondition sortBy="value" ref="C6:C36"/>
    </sortState>
  </autoFilter>
  <mergeCells count="3">
    <mergeCell ref="A2:K2"/>
    <mergeCell ref="A35:K35"/>
    <mergeCell ref="F4:K4"/>
  </mergeCells>
  <conditionalFormatting sqref="B6:B13">
    <cfRule type="expression" priority="6" dxfId="0">
      <formula>AND(COUNTIF($Z6,"*分担契約*"),NOT(COUNTIF($D6,"*ほか*")))</formula>
    </cfRule>
  </conditionalFormatting>
  <conditionalFormatting sqref="B14:B33">
    <cfRule type="expression" priority="10" dxfId="0">
      <formula>AND(COUNTIF($Y14,"*分担契約*"),NOT(COUNTIF($C14,"*ほか*")))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1">
      <pane xSplit="1" ySplit="5" topLeftCell="B6" activePane="bottomRight" state="frozen"/>
      <selection pane="topLeft" activeCell="E8" sqref="E8"/>
      <selection pane="topRight" activeCell="E8" sqref="E8"/>
      <selection pane="bottomLeft" activeCell="E8" sqref="E8"/>
      <selection pane="bottomRight" activeCell="E8" sqref="E8"/>
    </sheetView>
  </sheetViews>
  <sheetFormatPr defaultColWidth="9.00390625" defaultRowHeight="13.5"/>
  <cols>
    <col min="1" max="1" width="39.125" style="11" customWidth="1"/>
    <col min="2" max="2" width="27.125" style="121" customWidth="1"/>
    <col min="3" max="3" width="19.125" style="11" customWidth="1"/>
    <col min="4" max="4" width="26.375" style="11" customWidth="1"/>
    <col min="5" max="5" width="18.625" style="11" customWidth="1"/>
    <col min="6" max="6" width="32.125" style="11" customWidth="1"/>
    <col min="7" max="7" width="15.375" style="121" customWidth="1"/>
    <col min="8" max="8" width="16.375" style="121" customWidth="1"/>
    <col min="9" max="9" width="7.625" style="33" customWidth="1"/>
    <col min="10" max="10" width="7.625" style="11" customWidth="1"/>
    <col min="11" max="11" width="9.625" style="11" customWidth="1"/>
    <col min="12" max="12" width="22.625" style="11" customWidth="1"/>
    <col min="13" max="13" width="13.25390625" style="11" customWidth="1"/>
    <col min="14" max="16384" width="9.00390625" style="11" customWidth="1"/>
  </cols>
  <sheetData>
    <row r="1" ht="12.75">
      <c r="A1" s="10" t="s">
        <v>28</v>
      </c>
    </row>
    <row r="2" spans="1:12" ht="12.75">
      <c r="A2" s="237" t="s">
        <v>29</v>
      </c>
      <c r="B2" s="237"/>
      <c r="C2" s="237"/>
      <c r="D2" s="237"/>
      <c r="E2" s="237"/>
      <c r="F2" s="237"/>
      <c r="G2" s="237"/>
      <c r="H2" s="237"/>
      <c r="I2" s="237"/>
      <c r="J2" s="237"/>
      <c r="K2" s="237"/>
      <c r="L2" s="237"/>
    </row>
    <row r="4" spans="1:12" ht="21" customHeight="1">
      <c r="A4" s="10" t="str">
        <f>'東京別記様式 4（競争入札（物品役務等））'!A4</f>
        <v>（部局名：東京税関）</v>
      </c>
      <c r="B4" s="18"/>
      <c r="C4" s="12"/>
      <c r="D4" s="12"/>
      <c r="E4" s="12"/>
      <c r="F4" s="266" t="str">
        <f>'東京別記様式 4（競争入札（物品役務等））'!F4:K4</f>
        <v>（審議対象期間　2021年1月1日～2021年3月31日）</v>
      </c>
      <c r="G4" s="266"/>
      <c r="H4" s="266"/>
      <c r="I4" s="266"/>
      <c r="J4" s="266"/>
      <c r="K4" s="266"/>
      <c r="L4" s="266"/>
    </row>
    <row r="5" spans="1:14" s="13" customFormat="1" ht="36">
      <c r="A5" s="37" t="s">
        <v>6</v>
      </c>
      <c r="B5" s="37" t="s">
        <v>2</v>
      </c>
      <c r="C5" s="37" t="s">
        <v>5</v>
      </c>
      <c r="D5" s="37" t="s">
        <v>7</v>
      </c>
      <c r="E5" s="37" t="s">
        <v>59</v>
      </c>
      <c r="F5" s="37" t="s">
        <v>30</v>
      </c>
      <c r="G5" s="37" t="s">
        <v>8</v>
      </c>
      <c r="H5" s="37" t="s">
        <v>3</v>
      </c>
      <c r="I5" s="38" t="s">
        <v>9</v>
      </c>
      <c r="J5" s="37" t="s">
        <v>55</v>
      </c>
      <c r="K5" s="37" t="s">
        <v>31</v>
      </c>
      <c r="L5" s="37" t="s">
        <v>4</v>
      </c>
      <c r="M5" s="51"/>
      <c r="N5" s="51"/>
    </row>
    <row r="6" spans="1:14" s="132" customFormat="1" ht="99.75" customHeight="1">
      <c r="A6" s="75" t="s">
        <v>90</v>
      </c>
      <c r="B6" s="62" t="s">
        <v>80</v>
      </c>
      <c r="C6" s="129">
        <v>44204</v>
      </c>
      <c r="D6" s="75" t="s">
        <v>91</v>
      </c>
      <c r="E6" s="130">
        <v>3020001036162</v>
      </c>
      <c r="F6" s="119" t="s">
        <v>98</v>
      </c>
      <c r="G6" s="131">
        <v>2751091</v>
      </c>
      <c r="H6" s="76">
        <v>2739000</v>
      </c>
      <c r="I6" s="113">
        <v>0.995</v>
      </c>
      <c r="J6" s="77">
        <v>1</v>
      </c>
      <c r="K6" s="78" t="s">
        <v>97</v>
      </c>
      <c r="L6" s="79"/>
      <c r="M6" s="87"/>
      <c r="N6" s="87"/>
    </row>
    <row r="7" spans="1:14" s="27" customFormat="1" ht="99.75" customHeight="1">
      <c r="A7" s="104" t="s">
        <v>92</v>
      </c>
      <c r="B7" s="42" t="s">
        <v>80</v>
      </c>
      <c r="C7" s="44">
        <v>44222</v>
      </c>
      <c r="D7" s="119" t="s">
        <v>93</v>
      </c>
      <c r="E7" s="133" t="s">
        <v>94</v>
      </c>
      <c r="F7" s="119" t="s">
        <v>98</v>
      </c>
      <c r="G7" s="73">
        <v>4466088</v>
      </c>
      <c r="H7" s="134">
        <v>4466088</v>
      </c>
      <c r="I7" s="117">
        <v>1</v>
      </c>
      <c r="J7" s="52">
        <v>1</v>
      </c>
      <c r="K7" s="78" t="s">
        <v>97</v>
      </c>
      <c r="L7" s="46"/>
      <c r="M7" s="55"/>
      <c r="N7" s="55"/>
    </row>
    <row r="8" spans="1:14" s="27" customFormat="1" ht="99.75" customHeight="1">
      <c r="A8" s="75" t="s">
        <v>95</v>
      </c>
      <c r="B8" s="98" t="s">
        <v>80</v>
      </c>
      <c r="C8" s="112">
        <v>44225</v>
      </c>
      <c r="D8" s="135" t="s">
        <v>96</v>
      </c>
      <c r="E8" s="86">
        <v>7010001023050</v>
      </c>
      <c r="F8" s="119" t="s">
        <v>131</v>
      </c>
      <c r="G8" s="134" t="s">
        <v>99</v>
      </c>
      <c r="H8" s="136">
        <v>21347040</v>
      </c>
      <c r="I8" s="137" t="s">
        <v>97</v>
      </c>
      <c r="J8" s="52">
        <v>2</v>
      </c>
      <c r="K8" s="78" t="s">
        <v>97</v>
      </c>
      <c r="L8" s="46"/>
      <c r="M8" s="55"/>
      <c r="N8" s="55"/>
    </row>
    <row r="9" spans="1:14" s="27" customFormat="1" ht="118.5" customHeight="1">
      <c r="A9" s="75" t="s">
        <v>107</v>
      </c>
      <c r="B9" s="98" t="s">
        <v>62</v>
      </c>
      <c r="C9" s="44">
        <v>44249</v>
      </c>
      <c r="D9" s="135" t="s">
        <v>108</v>
      </c>
      <c r="E9" s="86">
        <v>3010401035434</v>
      </c>
      <c r="F9" s="119" t="s">
        <v>98</v>
      </c>
      <c r="G9" s="138" t="s">
        <v>99</v>
      </c>
      <c r="H9" s="139" t="s">
        <v>109</v>
      </c>
      <c r="I9" s="137" t="s">
        <v>97</v>
      </c>
      <c r="J9" s="52">
        <v>1</v>
      </c>
      <c r="K9" s="78" t="s">
        <v>97</v>
      </c>
      <c r="L9" s="46" t="s">
        <v>113</v>
      </c>
      <c r="M9" s="55"/>
      <c r="N9" s="55"/>
    </row>
    <row r="10" spans="1:14" s="27" customFormat="1" ht="99.75" customHeight="1">
      <c r="A10" s="135" t="s">
        <v>110</v>
      </c>
      <c r="B10" s="98" t="s">
        <v>62</v>
      </c>
      <c r="C10" s="140">
        <v>44251</v>
      </c>
      <c r="D10" s="135" t="s">
        <v>111</v>
      </c>
      <c r="E10" s="86" t="s">
        <v>112</v>
      </c>
      <c r="F10" s="119" t="s">
        <v>98</v>
      </c>
      <c r="G10" s="138">
        <v>28769400</v>
      </c>
      <c r="H10" s="139">
        <v>28769400</v>
      </c>
      <c r="I10" s="47">
        <v>1</v>
      </c>
      <c r="J10" s="52">
        <v>1</v>
      </c>
      <c r="K10" s="78" t="s">
        <v>97</v>
      </c>
      <c r="L10" s="46"/>
      <c r="M10" s="55"/>
      <c r="N10" s="55"/>
    </row>
    <row r="11" spans="1:14" s="27" customFormat="1" ht="99.75" customHeight="1">
      <c r="A11" s="135" t="s">
        <v>118</v>
      </c>
      <c r="B11" s="98" t="s">
        <v>119</v>
      </c>
      <c r="C11" s="140">
        <v>44264</v>
      </c>
      <c r="D11" s="135" t="s">
        <v>120</v>
      </c>
      <c r="E11" s="86">
        <v>9130001005893</v>
      </c>
      <c r="F11" s="119" t="s">
        <v>98</v>
      </c>
      <c r="G11" s="138">
        <v>1311200</v>
      </c>
      <c r="H11" s="139">
        <v>1300200</v>
      </c>
      <c r="I11" s="47">
        <v>0.991</v>
      </c>
      <c r="J11" s="52">
        <v>1</v>
      </c>
      <c r="K11" s="78" t="s">
        <v>97</v>
      </c>
      <c r="L11" s="46"/>
      <c r="M11" s="55"/>
      <c r="N11" s="55"/>
    </row>
    <row r="12" spans="1:14" s="27" customFormat="1" ht="99.75" customHeight="1">
      <c r="A12" s="135"/>
      <c r="B12" s="98"/>
      <c r="C12" s="140"/>
      <c r="D12" s="135"/>
      <c r="E12" s="86"/>
      <c r="F12" s="119"/>
      <c r="G12" s="138"/>
      <c r="H12" s="139"/>
      <c r="I12" s="47"/>
      <c r="J12" s="52"/>
      <c r="K12" s="78"/>
      <c r="L12" s="46"/>
      <c r="M12" s="55"/>
      <c r="N12" s="55"/>
    </row>
    <row r="13" spans="1:14" s="27" customFormat="1" ht="99.75" customHeight="1">
      <c r="A13" s="135"/>
      <c r="B13" s="98"/>
      <c r="C13" s="140"/>
      <c r="D13" s="135"/>
      <c r="E13" s="86"/>
      <c r="F13" s="119"/>
      <c r="G13" s="138"/>
      <c r="H13" s="139"/>
      <c r="I13" s="47"/>
      <c r="J13" s="52"/>
      <c r="K13" s="78"/>
      <c r="L13" s="46"/>
      <c r="M13" s="55"/>
      <c r="N13" s="55"/>
    </row>
    <row r="14" spans="1:14" s="27" customFormat="1" ht="99.75" customHeight="1">
      <c r="A14" s="135"/>
      <c r="B14" s="98"/>
      <c r="C14" s="112"/>
      <c r="D14" s="135"/>
      <c r="E14" s="141"/>
      <c r="F14" s="119"/>
      <c r="G14" s="138"/>
      <c r="H14" s="139"/>
      <c r="I14" s="47"/>
      <c r="J14" s="52"/>
      <c r="K14" s="78"/>
      <c r="L14" s="46"/>
      <c r="M14" s="55"/>
      <c r="N14" s="55"/>
    </row>
    <row r="15" spans="1:14" s="27" customFormat="1" ht="99.75" customHeight="1">
      <c r="A15" s="49"/>
      <c r="B15" s="49"/>
      <c r="C15" s="112"/>
      <c r="D15" s="49"/>
      <c r="E15" s="141"/>
      <c r="F15" s="49"/>
      <c r="G15" s="97"/>
      <c r="H15" s="142"/>
      <c r="I15" s="47"/>
      <c r="J15" s="52"/>
      <c r="K15" s="78"/>
      <c r="L15" s="143"/>
      <c r="M15" s="55"/>
      <c r="N15" s="55"/>
    </row>
    <row r="16" spans="1:14" s="27" customFormat="1" ht="99.75" customHeight="1">
      <c r="A16" s="49"/>
      <c r="B16" s="49"/>
      <c r="C16" s="112"/>
      <c r="D16" s="49"/>
      <c r="E16" s="141"/>
      <c r="F16" s="49"/>
      <c r="G16" s="97"/>
      <c r="H16" s="142"/>
      <c r="I16" s="47"/>
      <c r="J16" s="52"/>
      <c r="K16" s="78"/>
      <c r="L16" s="143"/>
      <c r="M16" s="55"/>
      <c r="N16" s="55"/>
    </row>
    <row r="17" spans="1:14" s="27" customFormat="1" ht="99.75" customHeight="1">
      <c r="A17" s="49"/>
      <c r="B17" s="49"/>
      <c r="C17" s="112"/>
      <c r="D17" s="49"/>
      <c r="E17" s="141"/>
      <c r="F17" s="49"/>
      <c r="G17" s="97"/>
      <c r="H17" s="142"/>
      <c r="I17" s="47"/>
      <c r="J17" s="52"/>
      <c r="K17" s="78"/>
      <c r="L17" s="143"/>
      <c r="M17" s="55"/>
      <c r="N17" s="55"/>
    </row>
    <row r="18" spans="1:14" s="27" customFormat="1" ht="99.75" customHeight="1">
      <c r="A18" s="49"/>
      <c r="B18" s="49"/>
      <c r="C18" s="112"/>
      <c r="D18" s="49"/>
      <c r="E18" s="141"/>
      <c r="F18" s="49"/>
      <c r="G18" s="97"/>
      <c r="H18" s="142"/>
      <c r="I18" s="47"/>
      <c r="J18" s="52"/>
      <c r="K18" s="78"/>
      <c r="L18" s="143"/>
      <c r="M18" s="55"/>
      <c r="N18" s="55"/>
    </row>
    <row r="19" spans="1:14" s="27" customFormat="1" ht="99.75" customHeight="1">
      <c r="A19" s="144"/>
      <c r="B19" s="49"/>
      <c r="C19" s="112"/>
      <c r="D19" s="49"/>
      <c r="E19" s="141"/>
      <c r="F19" s="49"/>
      <c r="G19" s="97"/>
      <c r="H19" s="145"/>
      <c r="I19" s="47"/>
      <c r="J19" s="52"/>
      <c r="K19" s="78"/>
      <c r="L19" s="146"/>
      <c r="M19" s="55"/>
      <c r="N19" s="55"/>
    </row>
    <row r="20" spans="1:14" s="27" customFormat="1" ht="99.75" customHeight="1">
      <c r="A20" s="49"/>
      <c r="B20" s="49"/>
      <c r="C20" s="112"/>
      <c r="D20" s="49"/>
      <c r="E20" s="141"/>
      <c r="F20" s="49"/>
      <c r="G20" s="56"/>
      <c r="H20" s="142"/>
      <c r="I20" s="47"/>
      <c r="J20" s="52"/>
      <c r="K20" s="78"/>
      <c r="L20" s="143"/>
      <c r="M20" s="55"/>
      <c r="N20" s="55"/>
    </row>
    <row r="21" spans="1:14" s="27" customFormat="1" ht="99.75" customHeight="1">
      <c r="A21" s="49"/>
      <c r="B21" s="49"/>
      <c r="C21" s="112"/>
      <c r="D21" s="49"/>
      <c r="E21" s="141"/>
      <c r="F21" s="49"/>
      <c r="G21" s="56"/>
      <c r="H21" s="142"/>
      <c r="I21" s="47"/>
      <c r="J21" s="52"/>
      <c r="K21" s="78"/>
      <c r="L21" s="143"/>
      <c r="M21" s="55"/>
      <c r="N21" s="55"/>
    </row>
    <row r="22" spans="1:14" s="27" customFormat="1" ht="99.75" customHeight="1">
      <c r="A22" s="49"/>
      <c r="B22" s="49"/>
      <c r="C22" s="112"/>
      <c r="D22" s="49"/>
      <c r="E22" s="141"/>
      <c r="F22" s="49"/>
      <c r="G22" s="56"/>
      <c r="H22" s="136"/>
      <c r="I22" s="47"/>
      <c r="J22" s="52"/>
      <c r="K22" s="78"/>
      <c r="L22" s="143"/>
      <c r="M22" s="55"/>
      <c r="N22" s="55"/>
    </row>
    <row r="23" spans="1:14" s="27" customFormat="1" ht="99.75" customHeight="1">
      <c r="A23" s="49"/>
      <c r="B23" s="49"/>
      <c r="C23" s="112"/>
      <c r="D23" s="49"/>
      <c r="E23" s="141"/>
      <c r="F23" s="49"/>
      <c r="G23" s="56"/>
      <c r="H23" s="136"/>
      <c r="I23" s="47"/>
      <c r="J23" s="52"/>
      <c r="K23" s="78"/>
      <c r="L23" s="143"/>
      <c r="M23" s="55"/>
      <c r="N23" s="55"/>
    </row>
    <row r="24" spans="1:14" s="27" customFormat="1" ht="99.75" customHeight="1">
      <c r="A24" s="49"/>
      <c r="B24" s="49"/>
      <c r="C24" s="112"/>
      <c r="D24" s="49"/>
      <c r="E24" s="141"/>
      <c r="F24" s="49"/>
      <c r="G24" s="56"/>
      <c r="H24" s="136"/>
      <c r="I24" s="47"/>
      <c r="J24" s="52"/>
      <c r="K24" s="78"/>
      <c r="L24" s="143"/>
      <c r="M24" s="55"/>
      <c r="N24" s="55"/>
    </row>
    <row r="25" spans="1:14" s="27" customFormat="1" ht="99.75" customHeight="1">
      <c r="A25" s="49"/>
      <c r="B25" s="49"/>
      <c r="C25" s="112"/>
      <c r="D25" s="49"/>
      <c r="E25" s="141"/>
      <c r="F25" s="49"/>
      <c r="G25" s="56"/>
      <c r="H25" s="136"/>
      <c r="I25" s="47"/>
      <c r="J25" s="52"/>
      <c r="K25" s="78"/>
      <c r="L25" s="143"/>
      <c r="M25" s="55"/>
      <c r="N25" s="55"/>
    </row>
    <row r="26" spans="1:14" s="27" customFormat="1" ht="99.75" customHeight="1">
      <c r="A26" s="49"/>
      <c r="B26" s="49"/>
      <c r="C26" s="112"/>
      <c r="D26" s="49"/>
      <c r="E26" s="141"/>
      <c r="F26" s="49"/>
      <c r="G26" s="56"/>
      <c r="H26" s="136"/>
      <c r="I26" s="47"/>
      <c r="J26" s="52"/>
      <c r="K26" s="78"/>
      <c r="L26" s="143"/>
      <c r="M26" s="55"/>
      <c r="N26" s="55"/>
    </row>
    <row r="27" spans="1:14" s="27" customFormat="1" ht="99.75" customHeight="1">
      <c r="A27" s="49"/>
      <c r="B27" s="49"/>
      <c r="C27" s="112"/>
      <c r="D27" s="49"/>
      <c r="E27" s="130"/>
      <c r="F27" s="49"/>
      <c r="G27" s="56"/>
      <c r="H27" s="136"/>
      <c r="I27" s="47"/>
      <c r="J27" s="52"/>
      <c r="K27" s="78"/>
      <c r="L27" s="143"/>
      <c r="M27" s="55"/>
      <c r="N27" s="55"/>
    </row>
    <row r="28" spans="1:14" s="27" customFormat="1" ht="99.75" customHeight="1">
      <c r="A28" s="144"/>
      <c r="B28" s="49"/>
      <c r="C28" s="112"/>
      <c r="D28" s="49"/>
      <c r="E28" s="141"/>
      <c r="F28" s="49"/>
      <c r="G28" s="56"/>
      <c r="H28" s="147"/>
      <c r="I28" s="47"/>
      <c r="J28" s="52"/>
      <c r="K28" s="78"/>
      <c r="L28" s="143"/>
      <c r="M28" s="55"/>
      <c r="N28" s="55"/>
    </row>
    <row r="29" spans="1:14" s="27" customFormat="1" ht="99.75" customHeight="1">
      <c r="A29" s="49"/>
      <c r="B29" s="49"/>
      <c r="C29" s="112"/>
      <c r="D29" s="49"/>
      <c r="E29" s="141"/>
      <c r="F29" s="49"/>
      <c r="G29" s="56"/>
      <c r="H29" s="136"/>
      <c r="I29" s="47"/>
      <c r="J29" s="52"/>
      <c r="K29" s="78"/>
      <c r="L29" s="49"/>
      <c r="M29" s="55"/>
      <c r="N29" s="55"/>
    </row>
    <row r="30" spans="1:14" s="27" customFormat="1" ht="99.75" customHeight="1">
      <c r="A30" s="49"/>
      <c r="B30" s="49"/>
      <c r="C30" s="112"/>
      <c r="D30" s="49"/>
      <c r="E30" s="141"/>
      <c r="F30" s="49"/>
      <c r="G30" s="56"/>
      <c r="H30" s="136"/>
      <c r="I30" s="47"/>
      <c r="J30" s="52"/>
      <c r="K30" s="78"/>
      <c r="L30" s="49"/>
      <c r="M30" s="55"/>
      <c r="N30" s="55"/>
    </row>
    <row r="31" spans="1:14" s="27" customFormat="1" ht="99.75" customHeight="1">
      <c r="A31" s="49"/>
      <c r="B31" s="49"/>
      <c r="C31" s="112"/>
      <c r="D31" s="49"/>
      <c r="E31" s="84"/>
      <c r="F31" s="49"/>
      <c r="G31" s="56"/>
      <c r="H31" s="136"/>
      <c r="I31" s="47"/>
      <c r="J31" s="52"/>
      <c r="K31" s="78"/>
      <c r="L31" s="143"/>
      <c r="M31" s="55"/>
      <c r="N31" s="55"/>
    </row>
    <row r="32" spans="1:14" s="27" customFormat="1" ht="99.75" customHeight="1">
      <c r="A32" s="49"/>
      <c r="B32" s="49"/>
      <c r="C32" s="112"/>
      <c r="D32" s="49"/>
      <c r="E32" s="85"/>
      <c r="F32" s="49"/>
      <c r="G32" s="56"/>
      <c r="H32" s="136"/>
      <c r="I32" s="47"/>
      <c r="J32" s="52"/>
      <c r="K32" s="78"/>
      <c r="L32" s="143"/>
      <c r="M32" s="55"/>
      <c r="N32" s="55"/>
    </row>
    <row r="33" spans="1:14" s="27" customFormat="1" ht="99.75" customHeight="1">
      <c r="A33" s="49"/>
      <c r="B33" s="49"/>
      <c r="C33" s="112"/>
      <c r="D33" s="49"/>
      <c r="E33" s="85"/>
      <c r="F33" s="49"/>
      <c r="G33" s="56"/>
      <c r="H33" s="136"/>
      <c r="I33" s="47"/>
      <c r="J33" s="52"/>
      <c r="K33" s="78"/>
      <c r="L33" s="143"/>
      <c r="M33" s="55"/>
      <c r="N33" s="55"/>
    </row>
    <row r="34" spans="1:14" s="27" customFormat="1" ht="99.75" customHeight="1">
      <c r="A34" s="135"/>
      <c r="B34" s="98"/>
      <c r="C34" s="44"/>
      <c r="D34" s="135"/>
      <c r="E34" s="86"/>
      <c r="F34" s="119"/>
      <c r="G34" s="56"/>
      <c r="H34" s="139"/>
      <c r="I34" s="47"/>
      <c r="J34" s="52"/>
      <c r="K34" s="78"/>
      <c r="L34" s="46"/>
      <c r="M34" s="55"/>
      <c r="N34" s="55"/>
    </row>
    <row r="35" spans="1:14" s="27" customFormat="1" ht="99.75" customHeight="1">
      <c r="A35" s="135"/>
      <c r="B35" s="98"/>
      <c r="C35" s="44"/>
      <c r="D35" s="135"/>
      <c r="E35" s="86"/>
      <c r="F35" s="119"/>
      <c r="G35" s="56"/>
      <c r="H35" s="139"/>
      <c r="I35" s="47"/>
      <c r="J35" s="52"/>
      <c r="K35" s="78"/>
      <c r="L35" s="46"/>
      <c r="M35" s="55"/>
      <c r="N35" s="55"/>
    </row>
    <row r="36" spans="1:14" s="27" customFormat="1" ht="99.75" customHeight="1">
      <c r="A36" s="135"/>
      <c r="B36" s="98"/>
      <c r="C36" s="44"/>
      <c r="D36" s="135"/>
      <c r="E36" s="86"/>
      <c r="F36" s="119"/>
      <c r="G36" s="56"/>
      <c r="H36" s="139"/>
      <c r="I36" s="47"/>
      <c r="J36" s="52"/>
      <c r="K36" s="78"/>
      <c r="L36" s="46"/>
      <c r="M36" s="55"/>
      <c r="N36" s="55"/>
    </row>
    <row r="37" spans="1:14" s="27" customFormat="1" ht="99.75" customHeight="1">
      <c r="A37" s="135"/>
      <c r="B37" s="98"/>
      <c r="C37" s="44"/>
      <c r="D37" s="135"/>
      <c r="E37" s="86"/>
      <c r="F37" s="119"/>
      <c r="G37" s="148"/>
      <c r="H37" s="139"/>
      <c r="I37" s="47"/>
      <c r="J37" s="52"/>
      <c r="K37" s="78"/>
      <c r="L37" s="46"/>
      <c r="M37" s="55"/>
      <c r="N37" s="55"/>
    </row>
    <row r="38" spans="1:14" s="27" customFormat="1" ht="99.75" customHeight="1">
      <c r="A38" s="135"/>
      <c r="B38" s="98"/>
      <c r="C38" s="44"/>
      <c r="D38" s="135"/>
      <c r="E38" s="86"/>
      <c r="F38" s="119"/>
      <c r="G38" s="57"/>
      <c r="H38" s="139"/>
      <c r="I38" s="47"/>
      <c r="J38" s="52"/>
      <c r="K38" s="78"/>
      <c r="L38" s="46"/>
      <c r="M38" s="55"/>
      <c r="N38" s="55"/>
    </row>
    <row r="39" spans="1:14" s="27" customFormat="1" ht="99.75" customHeight="1">
      <c r="A39" s="135"/>
      <c r="B39" s="98"/>
      <c r="C39" s="44"/>
      <c r="D39" s="135"/>
      <c r="E39" s="86"/>
      <c r="F39" s="119"/>
      <c r="G39" s="57"/>
      <c r="H39" s="139"/>
      <c r="I39" s="47"/>
      <c r="J39" s="52"/>
      <c r="K39" s="78"/>
      <c r="L39" s="46"/>
      <c r="M39" s="55"/>
      <c r="N39" s="55"/>
    </row>
    <row r="40" spans="1:14" s="27" customFormat="1" ht="99.75" customHeight="1">
      <c r="A40" s="135"/>
      <c r="B40" s="98"/>
      <c r="C40" s="44"/>
      <c r="D40" s="135"/>
      <c r="E40" s="86"/>
      <c r="F40" s="119"/>
      <c r="G40" s="57"/>
      <c r="H40" s="139"/>
      <c r="I40" s="47"/>
      <c r="J40" s="52"/>
      <c r="K40" s="78"/>
      <c r="L40" s="46"/>
      <c r="M40" s="55"/>
      <c r="N40" s="55"/>
    </row>
    <row r="41" spans="1:14" s="27" customFormat="1" ht="99.75" customHeight="1">
      <c r="A41" s="135"/>
      <c r="B41" s="98"/>
      <c r="C41" s="44"/>
      <c r="D41" s="135"/>
      <c r="E41" s="86"/>
      <c r="F41" s="119"/>
      <c r="G41" s="57"/>
      <c r="H41" s="139"/>
      <c r="I41" s="47"/>
      <c r="J41" s="52"/>
      <c r="K41" s="78"/>
      <c r="L41" s="46"/>
      <c r="M41" s="55"/>
      <c r="N41" s="55"/>
    </row>
    <row r="42" spans="1:14" s="27" customFormat="1" ht="99.75" customHeight="1">
      <c r="A42" s="135"/>
      <c r="B42" s="98"/>
      <c r="C42" s="44"/>
      <c r="D42" s="135"/>
      <c r="E42" s="86"/>
      <c r="F42" s="119"/>
      <c r="G42" s="57"/>
      <c r="H42" s="139"/>
      <c r="I42" s="47"/>
      <c r="J42" s="52"/>
      <c r="K42" s="78"/>
      <c r="L42" s="46"/>
      <c r="M42" s="55"/>
      <c r="N42" s="55"/>
    </row>
    <row r="43" spans="1:14" s="27" customFormat="1" ht="99.75" customHeight="1">
      <c r="A43" s="135"/>
      <c r="B43" s="98"/>
      <c r="C43" s="44"/>
      <c r="D43" s="135"/>
      <c r="E43" s="86"/>
      <c r="F43" s="119"/>
      <c r="G43" s="57"/>
      <c r="H43" s="139"/>
      <c r="I43" s="47"/>
      <c r="J43" s="52"/>
      <c r="K43" s="78"/>
      <c r="L43" s="46"/>
      <c r="M43" s="55"/>
      <c r="N43" s="55"/>
    </row>
    <row r="44" spans="1:14" s="27" customFormat="1" ht="99.75" customHeight="1">
      <c r="A44" s="135"/>
      <c r="B44" s="98"/>
      <c r="C44" s="44"/>
      <c r="D44" s="135"/>
      <c r="E44" s="86"/>
      <c r="F44" s="119"/>
      <c r="G44" s="57"/>
      <c r="H44" s="139"/>
      <c r="I44" s="47"/>
      <c r="J44" s="52"/>
      <c r="K44" s="78"/>
      <c r="L44" s="46"/>
      <c r="M44" s="55"/>
      <c r="N44" s="55"/>
    </row>
    <row r="45" spans="1:14" s="27" customFormat="1" ht="99.75" customHeight="1">
      <c r="A45" s="135"/>
      <c r="B45" s="98"/>
      <c r="C45" s="44"/>
      <c r="D45" s="135"/>
      <c r="E45" s="86"/>
      <c r="F45" s="119"/>
      <c r="G45" s="57"/>
      <c r="H45" s="139"/>
      <c r="I45" s="47"/>
      <c r="J45" s="52"/>
      <c r="K45" s="78"/>
      <c r="L45" s="49"/>
      <c r="M45" s="55"/>
      <c r="N45" s="55"/>
    </row>
    <row r="46" spans="1:14" s="27" customFormat="1" ht="99.75" customHeight="1">
      <c r="A46" s="135"/>
      <c r="B46" s="98"/>
      <c r="C46" s="44"/>
      <c r="D46" s="135"/>
      <c r="E46" s="86"/>
      <c r="F46" s="119"/>
      <c r="G46" s="57"/>
      <c r="H46" s="139"/>
      <c r="I46" s="47"/>
      <c r="J46" s="52"/>
      <c r="K46" s="78"/>
      <c r="L46" s="46"/>
      <c r="M46" s="55"/>
      <c r="N46" s="55"/>
    </row>
    <row r="47" spans="1:14" s="27" customFormat="1" ht="99.75" customHeight="1">
      <c r="A47" s="135"/>
      <c r="B47" s="98"/>
      <c r="C47" s="44"/>
      <c r="D47" s="135"/>
      <c r="E47" s="86"/>
      <c r="F47" s="119"/>
      <c r="G47" s="57"/>
      <c r="H47" s="139"/>
      <c r="I47" s="47"/>
      <c r="J47" s="52"/>
      <c r="K47" s="78"/>
      <c r="L47" s="46"/>
      <c r="M47" s="55"/>
      <c r="N47" s="55"/>
    </row>
    <row r="48" spans="1:14" s="27" customFormat="1" ht="99.75" customHeight="1">
      <c r="A48" s="98"/>
      <c r="B48" s="98"/>
      <c r="C48" s="44"/>
      <c r="D48" s="98"/>
      <c r="E48" s="86"/>
      <c r="F48" s="119"/>
      <c r="G48" s="57"/>
      <c r="H48" s="139"/>
      <c r="I48" s="47"/>
      <c r="J48" s="52"/>
      <c r="K48" s="78"/>
      <c r="L48" s="48"/>
      <c r="M48" s="55"/>
      <c r="N48" s="55"/>
    </row>
    <row r="49" spans="1:14" s="27" customFormat="1" ht="99.75" customHeight="1">
      <c r="A49" s="98"/>
      <c r="B49" s="98"/>
      <c r="C49" s="44"/>
      <c r="D49" s="98"/>
      <c r="E49" s="86"/>
      <c r="F49" s="119"/>
      <c r="G49" s="57"/>
      <c r="H49" s="139"/>
      <c r="I49" s="47"/>
      <c r="J49" s="52"/>
      <c r="K49" s="78"/>
      <c r="L49" s="49"/>
      <c r="M49" s="55"/>
      <c r="N49" s="55"/>
    </row>
    <row r="50" spans="1:14" s="27" customFormat="1" ht="99.75" customHeight="1">
      <c r="A50" s="98"/>
      <c r="B50" s="98"/>
      <c r="C50" s="44"/>
      <c r="D50" s="98"/>
      <c r="E50" s="86"/>
      <c r="F50" s="119"/>
      <c r="G50" s="57"/>
      <c r="H50" s="139"/>
      <c r="I50" s="47"/>
      <c r="J50" s="52"/>
      <c r="K50" s="78"/>
      <c r="L50" s="49"/>
      <c r="M50" s="55"/>
      <c r="N50" s="55"/>
    </row>
    <row r="51" spans="1:14" s="27" customFormat="1" ht="99.75" customHeight="1">
      <c r="A51" s="98"/>
      <c r="B51" s="98"/>
      <c r="C51" s="44"/>
      <c r="D51" s="98"/>
      <c r="E51" s="86"/>
      <c r="F51" s="119"/>
      <c r="G51" s="56"/>
      <c r="H51" s="139"/>
      <c r="I51" s="47"/>
      <c r="J51" s="52"/>
      <c r="K51" s="78"/>
      <c r="L51" s="48"/>
      <c r="M51" s="55"/>
      <c r="N51" s="55"/>
    </row>
    <row r="52" spans="1:14" s="27" customFormat="1" ht="99.75" customHeight="1">
      <c r="A52" s="98"/>
      <c r="B52" s="98"/>
      <c r="C52" s="44"/>
      <c r="D52" s="98"/>
      <c r="E52" s="86"/>
      <c r="F52" s="119"/>
      <c r="G52" s="57"/>
      <c r="H52" s="139"/>
      <c r="I52" s="47"/>
      <c r="J52" s="52"/>
      <c r="K52" s="78"/>
      <c r="L52" s="48"/>
      <c r="M52" s="55"/>
      <c r="N52" s="55"/>
    </row>
    <row r="53" spans="1:14" s="27" customFormat="1" ht="99.75" customHeight="1">
      <c r="A53" s="49"/>
      <c r="B53" s="49"/>
      <c r="C53" s="112"/>
      <c r="D53" s="49"/>
      <c r="E53" s="141"/>
      <c r="F53" s="49"/>
      <c r="G53" s="56"/>
      <c r="H53" s="136"/>
      <c r="I53" s="47"/>
      <c r="J53" s="52"/>
      <c r="K53" s="60"/>
      <c r="L53" s="143"/>
      <c r="M53" s="55"/>
      <c r="N53" s="55"/>
    </row>
  </sheetData>
  <sheetProtection/>
  <autoFilter ref="A5:M53">
    <sortState ref="A6:M53">
      <sortCondition sortBy="value" ref="C6:C53"/>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6:H7 H34:H52 H9:H14"/>
    <dataValidation type="date" allowBlank="1" showInputMessage="1" showErrorMessage="1" prompt="平成24年4月1日の形式で入力する。" sqref="C9 C34:C52">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66"/>
  <sheetViews>
    <sheetView view="pageBreakPreview" zoomScale="80" zoomScaleNormal="90" zoomScaleSheetLayoutView="80" zoomScalePageLayoutView="0" workbookViewId="0" topLeftCell="A1">
      <selection activeCell="E8" sqref="E8"/>
    </sheetView>
  </sheetViews>
  <sheetFormatPr defaultColWidth="9.00390625" defaultRowHeight="13.5"/>
  <cols>
    <col min="1" max="1" width="39.125" style="121" customWidth="1"/>
    <col min="2" max="2" width="19.125" style="11" customWidth="1"/>
    <col min="3" max="3" width="28.125" style="11" customWidth="1"/>
    <col min="4" max="4" width="18.625" style="11" customWidth="1"/>
    <col min="5" max="5" width="16.625" style="11" customWidth="1"/>
    <col min="6" max="6" width="16.625" style="121" customWidth="1"/>
    <col min="7" max="7" width="16.625" style="160" customWidth="1"/>
    <col min="8" max="8" width="7.625" style="121" customWidth="1"/>
    <col min="9" max="9" width="7.625" style="16" customWidth="1"/>
    <col min="10" max="10" width="54.875" style="20" customWidth="1"/>
    <col min="11" max="16384" width="9.00390625" style="11" customWidth="1"/>
  </cols>
  <sheetData>
    <row r="1" ht="27" customHeight="1">
      <c r="A1" s="11" t="s">
        <v>16</v>
      </c>
    </row>
    <row r="2" spans="1:10" ht="21" customHeight="1">
      <c r="A2" s="267" t="s">
        <v>17</v>
      </c>
      <c r="B2" s="267"/>
      <c r="C2" s="267"/>
      <c r="D2" s="267"/>
      <c r="E2" s="267"/>
      <c r="F2" s="267"/>
      <c r="G2" s="267"/>
      <c r="H2" s="267"/>
      <c r="I2" s="267"/>
      <c r="J2" s="267"/>
    </row>
    <row r="3" spans="1:10" s="17" customFormat="1" ht="21" customHeight="1">
      <c r="A3" s="268" t="s">
        <v>53</v>
      </c>
      <c r="B3" s="268"/>
      <c r="F3" s="266" t="str">
        <f>'東京別記様式 5（随意契約（物品役務等））'!F4:L4</f>
        <v>（審議対象期間　2021年1月1日～2021年3月31日）</v>
      </c>
      <c r="G3" s="266"/>
      <c r="H3" s="266"/>
      <c r="I3" s="266"/>
      <c r="J3" s="266"/>
    </row>
    <row r="4" spans="1:11" s="13" customFormat="1" ht="69" customHeight="1">
      <c r="A4" s="37" t="s">
        <v>18</v>
      </c>
      <c r="B4" s="37" t="s">
        <v>5</v>
      </c>
      <c r="C4" s="37" t="s">
        <v>19</v>
      </c>
      <c r="D4" s="37" t="s">
        <v>59</v>
      </c>
      <c r="E4" s="37" t="s">
        <v>20</v>
      </c>
      <c r="F4" s="37" t="s">
        <v>8</v>
      </c>
      <c r="G4" s="161" t="s">
        <v>3</v>
      </c>
      <c r="H4" s="37" t="s">
        <v>21</v>
      </c>
      <c r="I4" s="39" t="s">
        <v>22</v>
      </c>
      <c r="J4" s="39" t="s">
        <v>0</v>
      </c>
      <c r="K4" s="58"/>
    </row>
    <row r="5" spans="1:11" s="13" customFormat="1" ht="120" customHeight="1">
      <c r="A5" s="104" t="s">
        <v>73</v>
      </c>
      <c r="B5" s="105">
        <v>44204</v>
      </c>
      <c r="C5" s="104" t="s">
        <v>74</v>
      </c>
      <c r="D5" s="162">
        <v>8010001047222</v>
      </c>
      <c r="E5" s="106" t="s">
        <v>60</v>
      </c>
      <c r="F5" s="107" t="s">
        <v>61</v>
      </c>
      <c r="G5" s="107">
        <v>56529000</v>
      </c>
      <c r="H5" s="103" t="s">
        <v>97</v>
      </c>
      <c r="I5" s="101">
        <v>1</v>
      </c>
      <c r="J5" s="42" t="s">
        <v>132</v>
      </c>
      <c r="K5" s="59"/>
    </row>
    <row r="6" spans="1:11" s="13" customFormat="1" ht="179.25" customHeight="1">
      <c r="A6" s="75" t="s">
        <v>90</v>
      </c>
      <c r="B6" s="44">
        <v>44204</v>
      </c>
      <c r="C6" s="135" t="s">
        <v>91</v>
      </c>
      <c r="D6" s="163">
        <v>3020001036162</v>
      </c>
      <c r="E6" s="41" t="s">
        <v>127</v>
      </c>
      <c r="F6" s="73">
        <v>2751091</v>
      </c>
      <c r="G6" s="134">
        <v>2739000</v>
      </c>
      <c r="H6" s="156">
        <v>0.995</v>
      </c>
      <c r="I6" s="100">
        <v>1</v>
      </c>
      <c r="J6" s="42" t="s">
        <v>128</v>
      </c>
      <c r="K6" s="59"/>
    </row>
    <row r="7" spans="1:11" s="13" customFormat="1" ht="120" customHeight="1">
      <c r="A7" s="75" t="s">
        <v>75</v>
      </c>
      <c r="B7" s="112">
        <v>44210</v>
      </c>
      <c r="C7" s="135" t="s">
        <v>76</v>
      </c>
      <c r="D7" s="163">
        <v>5012801002680</v>
      </c>
      <c r="E7" s="41" t="s">
        <v>60</v>
      </c>
      <c r="F7" s="73" t="s">
        <v>61</v>
      </c>
      <c r="G7" s="134">
        <v>31900000</v>
      </c>
      <c r="H7" s="117" t="s">
        <v>97</v>
      </c>
      <c r="I7" s="100">
        <v>1</v>
      </c>
      <c r="J7" s="42" t="s">
        <v>132</v>
      </c>
      <c r="K7" s="59"/>
    </row>
    <row r="8" spans="1:11" s="13" customFormat="1" ht="165" customHeight="1">
      <c r="A8" s="75" t="s">
        <v>77</v>
      </c>
      <c r="B8" s="44">
        <v>44215</v>
      </c>
      <c r="C8" s="135" t="s">
        <v>78</v>
      </c>
      <c r="D8" s="163">
        <v>8220001001455</v>
      </c>
      <c r="E8" s="41" t="s">
        <v>60</v>
      </c>
      <c r="F8" s="134" t="s">
        <v>61</v>
      </c>
      <c r="G8" s="136">
        <v>14520000</v>
      </c>
      <c r="H8" s="47" t="s">
        <v>97</v>
      </c>
      <c r="I8" s="100">
        <v>1</v>
      </c>
      <c r="J8" s="42" t="s">
        <v>133</v>
      </c>
      <c r="K8" s="59"/>
    </row>
    <row r="9" spans="1:11" s="164" customFormat="1" ht="120" customHeight="1">
      <c r="A9" s="98" t="s">
        <v>82</v>
      </c>
      <c r="B9" s="112">
        <v>44218</v>
      </c>
      <c r="C9" s="98" t="s">
        <v>67</v>
      </c>
      <c r="D9" s="88">
        <v>7010401022924</v>
      </c>
      <c r="E9" s="41" t="s">
        <v>60</v>
      </c>
      <c r="F9" s="138">
        <v>8926152</v>
      </c>
      <c r="G9" s="139">
        <v>8766450</v>
      </c>
      <c r="H9" s="47">
        <v>0.982</v>
      </c>
      <c r="I9" s="100">
        <v>1</v>
      </c>
      <c r="J9" s="42" t="s">
        <v>134</v>
      </c>
      <c r="K9" s="90"/>
    </row>
    <row r="10" spans="1:11" s="13" customFormat="1" ht="120" customHeight="1">
      <c r="A10" s="104" t="s">
        <v>92</v>
      </c>
      <c r="B10" s="105">
        <v>44222</v>
      </c>
      <c r="C10" s="104" t="s">
        <v>93</v>
      </c>
      <c r="D10" s="162" t="s">
        <v>94</v>
      </c>
      <c r="E10" s="106" t="s">
        <v>1</v>
      </c>
      <c r="F10" s="107">
        <v>4466088</v>
      </c>
      <c r="G10" s="107">
        <v>4466088</v>
      </c>
      <c r="H10" s="80">
        <v>1</v>
      </c>
      <c r="I10" s="101">
        <v>1</v>
      </c>
      <c r="J10" s="42" t="s">
        <v>128</v>
      </c>
      <c r="K10" s="59"/>
    </row>
    <row r="11" spans="1:11" s="13" customFormat="1" ht="120" customHeight="1">
      <c r="A11" s="75" t="s">
        <v>85</v>
      </c>
      <c r="B11" s="44">
        <v>44224</v>
      </c>
      <c r="C11" s="135" t="s">
        <v>66</v>
      </c>
      <c r="D11" s="163">
        <v>9010601021385</v>
      </c>
      <c r="E11" s="41" t="s">
        <v>60</v>
      </c>
      <c r="F11" s="73" t="s">
        <v>61</v>
      </c>
      <c r="G11" s="134">
        <v>9233400</v>
      </c>
      <c r="H11" s="45" t="s">
        <v>97</v>
      </c>
      <c r="I11" s="100">
        <v>1</v>
      </c>
      <c r="J11" s="42" t="s">
        <v>135</v>
      </c>
      <c r="K11" s="59"/>
    </row>
    <row r="12" spans="1:11" s="13" customFormat="1" ht="120" customHeight="1">
      <c r="A12" s="75" t="s">
        <v>86</v>
      </c>
      <c r="B12" s="112">
        <v>44225</v>
      </c>
      <c r="C12" s="135" t="s">
        <v>87</v>
      </c>
      <c r="D12" s="163">
        <v>7010401022916</v>
      </c>
      <c r="E12" s="41" t="s">
        <v>60</v>
      </c>
      <c r="F12" s="134">
        <v>96979740</v>
      </c>
      <c r="G12" s="165">
        <v>60082000</v>
      </c>
      <c r="H12" s="45">
        <v>0.619</v>
      </c>
      <c r="I12" s="100">
        <v>1</v>
      </c>
      <c r="J12" s="42" t="s">
        <v>132</v>
      </c>
      <c r="K12" s="59"/>
    </row>
    <row r="13" spans="1:11" s="13" customFormat="1" ht="165" customHeight="1">
      <c r="A13" s="75" t="s">
        <v>107</v>
      </c>
      <c r="B13" s="44">
        <v>44249</v>
      </c>
      <c r="C13" s="135" t="s">
        <v>108</v>
      </c>
      <c r="D13" s="163">
        <v>3010401035434</v>
      </c>
      <c r="E13" s="41" t="s">
        <v>1</v>
      </c>
      <c r="F13" s="138" t="s">
        <v>61</v>
      </c>
      <c r="G13" s="139" t="s">
        <v>109</v>
      </c>
      <c r="H13" s="45" t="s">
        <v>97</v>
      </c>
      <c r="I13" s="100">
        <v>1</v>
      </c>
      <c r="J13" s="42" t="s">
        <v>129</v>
      </c>
      <c r="K13" s="59"/>
    </row>
    <row r="14" spans="1:11" s="164" customFormat="1" ht="120" customHeight="1">
      <c r="A14" s="98" t="s">
        <v>110</v>
      </c>
      <c r="B14" s="112">
        <v>44251</v>
      </c>
      <c r="C14" s="98" t="s">
        <v>111</v>
      </c>
      <c r="D14" s="88" t="s">
        <v>112</v>
      </c>
      <c r="E14" s="41" t="s">
        <v>1</v>
      </c>
      <c r="F14" s="138">
        <v>28769400</v>
      </c>
      <c r="G14" s="139">
        <v>28769400</v>
      </c>
      <c r="H14" s="45">
        <v>1</v>
      </c>
      <c r="I14" s="100">
        <v>1</v>
      </c>
      <c r="J14" s="42" t="s">
        <v>129</v>
      </c>
      <c r="K14" s="90"/>
    </row>
    <row r="15" spans="1:11" s="13" customFormat="1" ht="120" customHeight="1">
      <c r="A15" s="104" t="s">
        <v>118</v>
      </c>
      <c r="B15" s="105">
        <v>44264</v>
      </c>
      <c r="C15" s="104" t="s">
        <v>120</v>
      </c>
      <c r="D15" s="162">
        <v>9130001005893</v>
      </c>
      <c r="E15" s="106" t="s">
        <v>1</v>
      </c>
      <c r="F15" s="107">
        <v>1311200</v>
      </c>
      <c r="G15" s="107">
        <v>1300200</v>
      </c>
      <c r="H15" s="80">
        <v>0.991</v>
      </c>
      <c r="I15" s="101">
        <v>1</v>
      </c>
      <c r="J15" s="42" t="s">
        <v>130</v>
      </c>
      <c r="K15" s="59"/>
    </row>
    <row r="16" spans="1:11" s="13" customFormat="1" ht="120" customHeight="1">
      <c r="A16" s="75" t="s">
        <v>116</v>
      </c>
      <c r="B16" s="44">
        <v>44281</v>
      </c>
      <c r="C16" s="135" t="s">
        <v>108</v>
      </c>
      <c r="D16" s="163">
        <v>3010401035434</v>
      </c>
      <c r="E16" s="41" t="s">
        <v>60</v>
      </c>
      <c r="F16" s="73" t="s">
        <v>61</v>
      </c>
      <c r="G16" s="134">
        <v>109395000</v>
      </c>
      <c r="H16" s="45" t="s">
        <v>97</v>
      </c>
      <c r="I16" s="100">
        <v>1</v>
      </c>
      <c r="J16" s="42" t="s">
        <v>132</v>
      </c>
      <c r="K16" s="59"/>
    </row>
    <row r="17" spans="1:11" s="13" customFormat="1" ht="120" customHeight="1">
      <c r="A17" s="75"/>
      <c r="B17" s="112"/>
      <c r="C17" s="135"/>
      <c r="D17" s="163"/>
      <c r="E17" s="41"/>
      <c r="F17" s="134"/>
      <c r="G17" s="165"/>
      <c r="H17" s="45"/>
      <c r="I17" s="100"/>
      <c r="J17" s="42"/>
      <c r="K17" s="59"/>
    </row>
    <row r="18" spans="1:11" s="13" customFormat="1" ht="165" customHeight="1">
      <c r="A18" s="75"/>
      <c r="B18" s="44"/>
      <c r="C18" s="135"/>
      <c r="D18" s="163"/>
      <c r="E18" s="41"/>
      <c r="F18" s="138"/>
      <c r="G18" s="139"/>
      <c r="H18" s="45"/>
      <c r="I18" s="100"/>
      <c r="J18" s="42"/>
      <c r="K18" s="59"/>
    </row>
    <row r="19" spans="1:11" s="164" customFormat="1" ht="120" customHeight="1">
      <c r="A19" s="98"/>
      <c r="B19" s="112"/>
      <c r="C19" s="98"/>
      <c r="D19" s="88"/>
      <c r="E19" s="41"/>
      <c r="F19" s="138"/>
      <c r="G19" s="139"/>
      <c r="H19" s="45"/>
      <c r="I19" s="100"/>
      <c r="J19" s="42"/>
      <c r="K19" s="90"/>
    </row>
    <row r="20" spans="1:11" s="164" customFormat="1" ht="120" customHeight="1">
      <c r="A20" s="98"/>
      <c r="B20" s="112"/>
      <c r="C20" s="98"/>
      <c r="D20" s="88"/>
      <c r="E20" s="41"/>
      <c r="F20" s="138"/>
      <c r="G20" s="139"/>
      <c r="H20" s="45"/>
      <c r="I20" s="100"/>
      <c r="J20" s="42"/>
      <c r="K20" s="90"/>
    </row>
    <row r="21" spans="1:11" s="164" customFormat="1" ht="120" customHeight="1">
      <c r="A21" s="98"/>
      <c r="B21" s="112"/>
      <c r="C21" s="98"/>
      <c r="D21" s="88"/>
      <c r="E21" s="41"/>
      <c r="F21" s="138"/>
      <c r="G21" s="139"/>
      <c r="H21" s="45"/>
      <c r="I21" s="100"/>
      <c r="J21" s="42"/>
      <c r="K21" s="90"/>
    </row>
    <row r="22" spans="1:11" s="13" customFormat="1" ht="120" customHeight="1">
      <c r="A22" s="104"/>
      <c r="B22" s="105"/>
      <c r="C22" s="104"/>
      <c r="D22" s="162"/>
      <c r="E22" s="106"/>
      <c r="F22" s="107"/>
      <c r="G22" s="107"/>
      <c r="H22" s="80"/>
      <c r="I22" s="101"/>
      <c r="J22" s="42"/>
      <c r="K22" s="59"/>
    </row>
    <row r="23" ht="12.75">
      <c r="I23" s="19"/>
    </row>
    <row r="24" ht="12.75">
      <c r="I24" s="19"/>
    </row>
    <row r="25" ht="12.75">
      <c r="I25" s="19"/>
    </row>
    <row r="26" ht="12.75">
      <c r="I26" s="19"/>
    </row>
    <row r="27" ht="12.75">
      <c r="I27" s="19"/>
    </row>
    <row r="28" ht="12.75">
      <c r="I28" s="19"/>
    </row>
    <row r="29" ht="12.75">
      <c r="I29" s="19"/>
    </row>
    <row r="30" ht="12.75">
      <c r="I30" s="19"/>
    </row>
    <row r="31" ht="12.75">
      <c r="I31" s="19"/>
    </row>
    <row r="32" ht="12.75">
      <c r="I32" s="19"/>
    </row>
    <row r="33" ht="12.75">
      <c r="I33" s="19"/>
    </row>
    <row r="34" ht="12.75">
      <c r="I34" s="19"/>
    </row>
    <row r="35" ht="12.75">
      <c r="I35" s="19"/>
    </row>
    <row r="36" ht="12.75">
      <c r="I36" s="19"/>
    </row>
    <row r="37" ht="12.75">
      <c r="I37" s="19"/>
    </row>
    <row r="38" ht="12.75">
      <c r="I38" s="19"/>
    </row>
    <row r="39" ht="12.75">
      <c r="I39" s="19"/>
    </row>
    <row r="40" ht="12.75">
      <c r="I40" s="19"/>
    </row>
    <row r="41" ht="12.75">
      <c r="I41" s="19"/>
    </row>
    <row r="42" ht="12.75">
      <c r="I42" s="19"/>
    </row>
    <row r="43" ht="12.75">
      <c r="I43" s="19"/>
    </row>
    <row r="44" ht="12.75">
      <c r="I44" s="19"/>
    </row>
    <row r="45" ht="12.75">
      <c r="I45" s="19"/>
    </row>
    <row r="46" ht="12.75">
      <c r="I46" s="19"/>
    </row>
    <row r="47" ht="12.75">
      <c r="I47" s="19"/>
    </row>
    <row r="48" ht="12.75">
      <c r="I48" s="19"/>
    </row>
    <row r="49" ht="12.75">
      <c r="I49" s="19"/>
    </row>
    <row r="50" ht="12.75">
      <c r="I50" s="19"/>
    </row>
    <row r="51" ht="12.75">
      <c r="I51" s="19"/>
    </row>
    <row r="52" ht="12.75">
      <c r="I52" s="19"/>
    </row>
    <row r="53" ht="12.75">
      <c r="I53" s="19"/>
    </row>
    <row r="54" ht="12.75">
      <c r="I54" s="19"/>
    </row>
    <row r="55" ht="12.75">
      <c r="I55" s="19"/>
    </row>
    <row r="56" ht="12.75">
      <c r="I56" s="19"/>
    </row>
    <row r="57" ht="12.75">
      <c r="I57" s="19"/>
    </row>
    <row r="58" ht="12.75">
      <c r="I58" s="19"/>
    </row>
    <row r="59" ht="12.75">
      <c r="I59" s="19"/>
    </row>
    <row r="60" ht="12.75">
      <c r="I60" s="19"/>
    </row>
    <row r="61" ht="12.75">
      <c r="I61" s="19"/>
    </row>
    <row r="62" ht="12.75">
      <c r="I62" s="19"/>
    </row>
    <row r="63" ht="12.75">
      <c r="I63" s="19"/>
    </row>
    <row r="64" ht="12.75">
      <c r="I64" s="19"/>
    </row>
    <row r="65" ht="12.75">
      <c r="I65" s="19"/>
    </row>
    <row r="66" ht="12.75">
      <c r="I66" s="19"/>
    </row>
  </sheetData>
  <sheetProtection/>
  <autoFilter ref="A1:J21"/>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17:G22 G12:G15 G9:G10 G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F5" sqref="F5"/>
    </sheetView>
  </sheetViews>
  <sheetFormatPr defaultColWidth="9.00390625" defaultRowHeight="13.5"/>
  <cols>
    <col min="1" max="1" width="7.625" style="124" customWidth="1"/>
    <col min="2" max="2" width="36.125" style="124" bestFit="1" customWidth="1"/>
    <col min="3" max="3" width="26.625" style="124" customWidth="1"/>
    <col min="4" max="4" width="1.875" style="124" customWidth="1"/>
    <col min="5" max="5" width="3.50390625" style="124" customWidth="1"/>
    <col min="6" max="6" width="26.625" style="124" customWidth="1"/>
    <col min="7" max="7" width="1.875" style="124" customWidth="1"/>
    <col min="8" max="8" width="3.50390625" style="124" customWidth="1"/>
    <col min="9" max="9" width="25.875" style="124" customWidth="1"/>
    <col min="10" max="16384" width="9.00390625" style="124" customWidth="1"/>
  </cols>
  <sheetData>
    <row r="1" spans="1:2" ht="24" customHeight="1">
      <c r="A1" s="236" t="s">
        <v>32</v>
      </c>
      <c r="B1" s="236"/>
    </row>
    <row r="2" spans="1:9" ht="24" customHeight="1">
      <c r="A2" s="237" t="s">
        <v>47</v>
      </c>
      <c r="B2" s="237"/>
      <c r="C2" s="237"/>
      <c r="D2" s="237"/>
      <c r="E2" s="237"/>
      <c r="F2" s="237"/>
      <c r="G2" s="237"/>
      <c r="H2" s="237"/>
      <c r="I2" s="237"/>
    </row>
    <row r="3" spans="1:9" ht="24" customHeight="1" thickBot="1">
      <c r="A3" s="238" t="s">
        <v>137</v>
      </c>
      <c r="B3" s="238"/>
      <c r="F3" s="239" t="str">
        <f>'[10]東京・横浜総括表（様式１）'!F3:I3</f>
        <v>（審議対象期間　2021年1月1日～2021年3月31日）</v>
      </c>
      <c r="G3" s="239"/>
      <c r="H3" s="239"/>
      <c r="I3" s="239"/>
    </row>
    <row r="4" spans="1:9" ht="28.5" customHeight="1" thickBot="1">
      <c r="A4" s="240" t="s">
        <v>48</v>
      </c>
      <c r="B4" s="241"/>
      <c r="C4" s="240" t="s">
        <v>49</v>
      </c>
      <c r="D4" s="242"/>
      <c r="E4" s="241"/>
      <c r="F4" s="240" t="s">
        <v>34</v>
      </c>
      <c r="G4" s="242"/>
      <c r="H4" s="241"/>
      <c r="I4" s="122" t="s">
        <v>35</v>
      </c>
    </row>
    <row r="5" spans="1:9" ht="24" customHeight="1">
      <c r="A5" s="256" t="s">
        <v>36</v>
      </c>
      <c r="B5" s="257"/>
      <c r="C5" s="25">
        <f>C7+C8+C9+C10</f>
        <v>9</v>
      </c>
      <c r="D5" s="1"/>
      <c r="E5" s="2" t="s">
        <v>50</v>
      </c>
      <c r="F5" s="25">
        <f>F7+F8+F9+F10</f>
        <v>6</v>
      </c>
      <c r="G5" s="1"/>
      <c r="H5" s="2" t="s">
        <v>50</v>
      </c>
      <c r="I5" s="254"/>
    </row>
    <row r="6" spans="1:9" ht="24" customHeight="1">
      <c r="A6" s="234" t="s">
        <v>37</v>
      </c>
      <c r="B6" s="235"/>
      <c r="C6" s="3"/>
      <c r="D6" s="1"/>
      <c r="E6" s="2"/>
      <c r="F6" s="3"/>
      <c r="G6" s="1"/>
      <c r="H6" s="2"/>
      <c r="I6" s="243"/>
    </row>
    <row r="7" spans="1:9" ht="24" customHeight="1">
      <c r="A7" s="234" t="s">
        <v>38</v>
      </c>
      <c r="B7" s="235"/>
      <c r="C7" s="25">
        <v>1</v>
      </c>
      <c r="D7" s="1"/>
      <c r="E7" s="2" t="s">
        <v>50</v>
      </c>
      <c r="F7" s="25">
        <v>0</v>
      </c>
      <c r="G7" s="1"/>
      <c r="H7" s="2" t="s">
        <v>50</v>
      </c>
      <c r="I7" s="243"/>
    </row>
    <row r="8" spans="1:9" ht="24" customHeight="1">
      <c r="A8" s="234" t="s">
        <v>39</v>
      </c>
      <c r="B8" s="235"/>
      <c r="C8" s="25">
        <v>0</v>
      </c>
      <c r="D8" s="1"/>
      <c r="E8" s="2" t="s">
        <v>50</v>
      </c>
      <c r="F8" s="25">
        <v>0</v>
      </c>
      <c r="G8" s="1"/>
      <c r="H8" s="2" t="s">
        <v>50</v>
      </c>
      <c r="I8" s="243"/>
    </row>
    <row r="9" spans="1:9" ht="24" customHeight="1">
      <c r="A9" s="234" t="s">
        <v>40</v>
      </c>
      <c r="B9" s="235"/>
      <c r="C9" s="25">
        <v>4</v>
      </c>
      <c r="D9" s="1"/>
      <c r="E9" s="2" t="s">
        <v>50</v>
      </c>
      <c r="F9" s="25">
        <v>2</v>
      </c>
      <c r="G9" s="1"/>
      <c r="H9" s="2" t="s">
        <v>50</v>
      </c>
      <c r="I9" s="243"/>
    </row>
    <row r="10" spans="1:9" ht="24" customHeight="1">
      <c r="A10" s="234" t="s">
        <v>41</v>
      </c>
      <c r="B10" s="235"/>
      <c r="C10" s="25">
        <v>4</v>
      </c>
      <c r="D10" s="1"/>
      <c r="E10" s="2" t="s">
        <v>50</v>
      </c>
      <c r="F10" s="25">
        <v>4</v>
      </c>
      <c r="G10" s="1"/>
      <c r="H10" s="2" t="s">
        <v>50</v>
      </c>
      <c r="I10" s="243"/>
    </row>
    <row r="11" spans="1:9" ht="24" customHeight="1" thickBot="1">
      <c r="A11" s="234"/>
      <c r="B11" s="235"/>
      <c r="C11" s="4"/>
      <c r="D11" s="5"/>
      <c r="E11" s="6"/>
      <c r="F11" s="4"/>
      <c r="G11" s="5"/>
      <c r="H11" s="6"/>
      <c r="I11" s="244"/>
    </row>
    <row r="12" spans="1:9" ht="24" customHeight="1">
      <c r="A12" s="243"/>
      <c r="B12" s="123" t="s">
        <v>42</v>
      </c>
      <c r="C12" s="25">
        <v>6</v>
      </c>
      <c r="D12" s="1"/>
      <c r="E12" s="2" t="s">
        <v>50</v>
      </c>
      <c r="F12" s="245"/>
      <c r="G12" s="246"/>
      <c r="H12" s="247"/>
      <c r="I12" s="254"/>
    </row>
    <row r="13" spans="1:9" ht="24" customHeight="1">
      <c r="A13" s="243"/>
      <c r="B13" s="120" t="s">
        <v>37</v>
      </c>
      <c r="C13" s="3"/>
      <c r="D13" s="1"/>
      <c r="E13" s="2"/>
      <c r="F13" s="248"/>
      <c r="G13" s="249"/>
      <c r="H13" s="250"/>
      <c r="I13" s="243"/>
    </row>
    <row r="14" spans="1:9" ht="24" customHeight="1">
      <c r="A14" s="243"/>
      <c r="B14" s="120" t="s">
        <v>43</v>
      </c>
      <c r="C14" s="25">
        <v>2</v>
      </c>
      <c r="D14" s="1"/>
      <c r="E14" s="2" t="s">
        <v>50</v>
      </c>
      <c r="F14" s="248"/>
      <c r="G14" s="249"/>
      <c r="H14" s="250"/>
      <c r="I14" s="243"/>
    </row>
    <row r="15" spans="1:9" ht="24" customHeight="1">
      <c r="A15" s="243"/>
      <c r="B15" s="120" t="s">
        <v>44</v>
      </c>
      <c r="C15" s="25">
        <v>0</v>
      </c>
      <c r="D15" s="1"/>
      <c r="E15" s="2" t="s">
        <v>50</v>
      </c>
      <c r="F15" s="248"/>
      <c r="G15" s="249"/>
      <c r="H15" s="250"/>
      <c r="I15" s="243"/>
    </row>
    <row r="16" spans="1:9" ht="24" customHeight="1">
      <c r="A16" s="243"/>
      <c r="B16" s="120" t="s">
        <v>45</v>
      </c>
      <c r="C16" s="25">
        <v>4</v>
      </c>
      <c r="D16" s="1"/>
      <c r="E16" s="2" t="s">
        <v>50</v>
      </c>
      <c r="F16" s="248"/>
      <c r="G16" s="249"/>
      <c r="H16" s="250"/>
      <c r="I16" s="243"/>
    </row>
    <row r="17" spans="1:9" ht="24" customHeight="1">
      <c r="A17" s="243"/>
      <c r="B17" s="120" t="s">
        <v>46</v>
      </c>
      <c r="C17" s="25">
        <v>0</v>
      </c>
      <c r="D17" s="1"/>
      <c r="E17" s="2" t="s">
        <v>50</v>
      </c>
      <c r="F17" s="248"/>
      <c r="G17" s="249"/>
      <c r="H17" s="250"/>
      <c r="I17" s="243"/>
    </row>
    <row r="18" spans="1:9" ht="24" customHeight="1">
      <c r="A18" s="243"/>
      <c r="B18" s="7"/>
      <c r="C18" s="8"/>
      <c r="D18" s="1"/>
      <c r="E18" s="2"/>
      <c r="F18" s="248"/>
      <c r="G18" s="249"/>
      <c r="H18" s="250"/>
      <c r="I18" s="243"/>
    </row>
    <row r="19" spans="1:9" ht="24" customHeight="1">
      <c r="A19" s="243"/>
      <c r="B19" s="7"/>
      <c r="C19" s="8"/>
      <c r="D19" s="1"/>
      <c r="E19" s="2"/>
      <c r="F19" s="248"/>
      <c r="G19" s="249"/>
      <c r="H19" s="250"/>
      <c r="I19" s="243"/>
    </row>
    <row r="20" spans="1:9" ht="24" customHeight="1">
      <c r="A20" s="243"/>
      <c r="B20" s="7"/>
      <c r="C20" s="8"/>
      <c r="D20" s="1"/>
      <c r="E20" s="2"/>
      <c r="F20" s="248"/>
      <c r="G20" s="249"/>
      <c r="H20" s="250"/>
      <c r="I20" s="243"/>
    </row>
    <row r="21" spans="1:9" ht="24" customHeight="1" thickBot="1">
      <c r="A21" s="244"/>
      <c r="B21" s="9"/>
      <c r="C21" s="4"/>
      <c r="D21" s="5"/>
      <c r="E21" s="6"/>
      <c r="F21" s="251"/>
      <c r="G21" s="252"/>
      <c r="H21" s="253"/>
      <c r="I21" s="244"/>
    </row>
    <row r="22" spans="1:9" ht="24" customHeight="1">
      <c r="A22" s="255" t="s">
        <v>54</v>
      </c>
      <c r="B22" s="255"/>
      <c r="C22" s="255"/>
      <c r="D22" s="255"/>
      <c r="E22" s="255"/>
      <c r="F22" s="255"/>
      <c r="G22" s="255"/>
      <c r="H22" s="255"/>
      <c r="I22" s="255"/>
    </row>
    <row r="23" ht="12.75">
      <c r="A23" s="26"/>
    </row>
    <row r="24" ht="12.75">
      <c r="A24" s="26"/>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G24" sqref="G24"/>
    </sheetView>
  </sheetViews>
  <sheetFormatPr defaultColWidth="9.00390625" defaultRowHeight="13.5"/>
  <cols>
    <col min="1" max="1" width="23.875" style="11" customWidth="1"/>
    <col min="2" max="2" width="23.75390625" style="121" customWidth="1"/>
    <col min="3" max="3" width="17.375" style="11" customWidth="1"/>
    <col min="4" max="4" width="23.125" style="11" customWidth="1"/>
    <col min="5" max="5" width="18.625" style="11" customWidth="1"/>
    <col min="6" max="6" width="17.375" style="11" customWidth="1"/>
    <col min="7" max="7" width="14.625" style="121" customWidth="1"/>
    <col min="8" max="8" width="14.625" style="11" customWidth="1"/>
    <col min="9" max="10" width="6.50390625" style="11" bestFit="1" customWidth="1"/>
    <col min="11" max="11" width="9.75390625" style="11" customWidth="1"/>
    <col min="12" max="16384" width="9.00390625" style="11" customWidth="1"/>
  </cols>
  <sheetData>
    <row r="1" ht="12.75">
      <c r="A1" s="10" t="s">
        <v>23</v>
      </c>
    </row>
    <row r="2" spans="1:11" ht="12.75">
      <c r="A2" s="237" t="s">
        <v>24</v>
      </c>
      <c r="B2" s="237"/>
      <c r="C2" s="237"/>
      <c r="D2" s="237"/>
      <c r="E2" s="237"/>
      <c r="F2" s="237"/>
      <c r="G2" s="237"/>
      <c r="H2" s="237"/>
      <c r="I2" s="237"/>
      <c r="J2" s="237"/>
      <c r="K2" s="237"/>
    </row>
    <row r="4" spans="1:11" ht="21" customHeight="1">
      <c r="A4" s="10" t="s">
        <v>138</v>
      </c>
      <c r="F4" s="266" t="str">
        <f>'[10]横浜総括表（様式１）'!F3:I3</f>
        <v>（審議対象期間　2021年1月1日～2021年3月31日）</v>
      </c>
      <c r="G4" s="266"/>
      <c r="H4" s="266"/>
      <c r="I4" s="266"/>
      <c r="J4" s="266"/>
      <c r="K4" s="266"/>
    </row>
    <row r="5" spans="1:11" s="13" customFormat="1" ht="47.25" customHeight="1">
      <c r="A5" s="37" t="s">
        <v>25</v>
      </c>
      <c r="B5" s="37" t="s">
        <v>2</v>
      </c>
      <c r="C5" s="37" t="s">
        <v>5</v>
      </c>
      <c r="D5" s="37" t="s">
        <v>7</v>
      </c>
      <c r="E5" s="37" t="s">
        <v>59</v>
      </c>
      <c r="F5" s="37" t="s">
        <v>10</v>
      </c>
      <c r="G5" s="37" t="s">
        <v>8</v>
      </c>
      <c r="H5" s="37" t="s">
        <v>3</v>
      </c>
      <c r="I5" s="37" t="s">
        <v>9</v>
      </c>
      <c r="J5" s="37" t="s">
        <v>55</v>
      </c>
      <c r="K5" s="37" t="s">
        <v>4</v>
      </c>
    </row>
    <row r="6" spans="1:11" s="13" customFormat="1" ht="90" customHeight="1">
      <c r="A6" s="166" t="s">
        <v>139</v>
      </c>
      <c r="B6" s="166" t="s">
        <v>140</v>
      </c>
      <c r="C6" s="167">
        <v>44216</v>
      </c>
      <c r="D6" s="166" t="s">
        <v>141</v>
      </c>
      <c r="E6" s="168">
        <v>7010401018749</v>
      </c>
      <c r="F6" s="169" t="s">
        <v>63</v>
      </c>
      <c r="G6" s="170">
        <v>9763424</v>
      </c>
      <c r="H6" s="170">
        <v>3267000</v>
      </c>
      <c r="I6" s="171">
        <v>0.334</v>
      </c>
      <c r="J6" s="170">
        <v>2</v>
      </c>
      <c r="K6" s="42"/>
    </row>
    <row r="7" spans="1:11" s="27" customFormat="1" ht="61.5" customHeight="1" hidden="1">
      <c r="A7" s="172"/>
      <c r="B7" s="60"/>
      <c r="C7" s="173"/>
      <c r="D7" s="172"/>
      <c r="E7" s="172"/>
      <c r="F7" s="172"/>
      <c r="G7" s="60"/>
      <c r="H7" s="173"/>
      <c r="I7" s="173"/>
      <c r="J7" s="174"/>
      <c r="K7" s="172"/>
    </row>
    <row r="8" spans="1:11" s="27" customFormat="1" ht="61.5" customHeight="1" hidden="1">
      <c r="A8" s="172"/>
      <c r="B8" s="60"/>
      <c r="C8" s="173"/>
      <c r="D8" s="172"/>
      <c r="E8" s="172"/>
      <c r="F8" s="172"/>
      <c r="G8" s="60"/>
      <c r="H8" s="173"/>
      <c r="I8" s="173"/>
      <c r="J8" s="174"/>
      <c r="K8" s="172"/>
    </row>
    <row r="9" spans="1:11" s="27" customFormat="1" ht="61.5" customHeight="1" hidden="1">
      <c r="A9" s="172"/>
      <c r="B9" s="60"/>
      <c r="C9" s="173"/>
      <c r="D9" s="172"/>
      <c r="E9" s="172"/>
      <c r="F9" s="172"/>
      <c r="G9" s="60"/>
      <c r="H9" s="173"/>
      <c r="I9" s="173"/>
      <c r="J9" s="174"/>
      <c r="K9" s="172"/>
    </row>
    <row r="10" spans="1:11" s="27" customFormat="1" ht="61.5" customHeight="1" hidden="1">
      <c r="A10" s="172"/>
      <c r="B10" s="60"/>
      <c r="C10" s="173"/>
      <c r="D10" s="172"/>
      <c r="E10" s="172"/>
      <c r="F10" s="172"/>
      <c r="G10" s="60"/>
      <c r="H10" s="173"/>
      <c r="I10" s="173"/>
      <c r="J10" s="174"/>
      <c r="K10" s="172"/>
    </row>
    <row r="11" ht="9.75" customHeight="1"/>
    <row r="12" spans="1:11" ht="12.75">
      <c r="A12" s="258" t="s">
        <v>13</v>
      </c>
      <c r="B12" s="258"/>
      <c r="C12" s="258"/>
      <c r="D12" s="258"/>
      <c r="E12" s="258"/>
      <c r="F12" s="258"/>
      <c r="G12" s="258"/>
      <c r="H12" s="258"/>
      <c r="I12" s="258"/>
      <c r="J12" s="258"/>
      <c r="K12" s="258"/>
    </row>
    <row r="13" spans="1:11" ht="12.75">
      <c r="A13" s="14" t="s">
        <v>12</v>
      </c>
      <c r="B13" s="15"/>
      <c r="C13" s="14"/>
      <c r="D13" s="14"/>
      <c r="E13" s="14"/>
      <c r="F13" s="14"/>
      <c r="G13" s="15"/>
      <c r="H13" s="14"/>
      <c r="I13" s="14"/>
      <c r="J13" s="14"/>
      <c r="K13" s="14"/>
    </row>
  </sheetData>
  <sheetProtection/>
  <mergeCells count="3">
    <mergeCell ref="A2:K2"/>
    <mergeCell ref="F4:K4"/>
    <mergeCell ref="A12:K12"/>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2021-04-28T01:48:14Z</cp:lastPrinted>
  <dcterms:created xsi:type="dcterms:W3CDTF">2005-02-04T02:27:22Z</dcterms:created>
  <dcterms:modified xsi:type="dcterms:W3CDTF">2021-07-16T06:23:47Z</dcterms:modified>
  <cp:category/>
  <cp:version/>
  <cp:contentType/>
  <cp:contentStatus/>
</cp:coreProperties>
</file>