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6" tabRatio="813" activeTab="0"/>
  </bookViews>
  <sheets>
    <sheet name="東京・横浜総括表（様式１）" sheetId="1" r:id="rId1"/>
    <sheet name="東京総括表（様式１）" sheetId="2" r:id="rId2"/>
    <sheet name="東京別記様式 2（競争入札（公共工事））" sheetId="3" r:id="rId3"/>
    <sheet name="東京別記様式 3（随意契約（公共工事））" sheetId="4" r:id="rId4"/>
    <sheet name="東京別記様式 4（競争入札（物品役務等））" sheetId="5" r:id="rId5"/>
    <sheet name="東京別記様式 5（随意契約（物品役務等））" sheetId="6" r:id="rId6"/>
    <sheet name="東京別記様式 6（応札（応募）業者数1者関連）" sheetId="7" r:id="rId7"/>
    <sheet name="横浜総括表（様式１）" sheetId="8" r:id="rId8"/>
    <sheet name="横浜別記様式 2（競争入札（公共工事））" sheetId="9" r:id="rId9"/>
    <sheet name="横浜別記様式 3（随意契約（公共工事））" sheetId="10" r:id="rId10"/>
    <sheet name="横浜別記様式 4（競争入札（物品役務等））" sheetId="11" r:id="rId11"/>
    <sheet name="横浜別記様式 5（随意契約（物品役務等））" sheetId="12" r:id="rId12"/>
    <sheet name="横浜別記様式 6（応札（応募）業者数1者関連）"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4" hidden="1">'東京別記様式 4（競争入札（物品役務等））'!$A$5:$L$27</definedName>
    <definedName name="_xlnm._FilterDatabase" localSheetId="5" hidden="1">'東京別記様式 5（随意契約（物品役務等））'!$A$5:$M$53</definedName>
    <definedName name="_xlnm._FilterDatabase" localSheetId="6" hidden="1">'東京別記様式 6（応札（応募）業者数1者関連）'!$A$1:$J$16</definedName>
    <definedName name="_xlfn.COUNTIFS" hidden="1">#NAME?</definedName>
    <definedName name="OLE_LINK1" localSheetId="7">'横浜総括表（様式１）'!$F$9</definedName>
    <definedName name="OLE_LINK1" localSheetId="0">'東京・横浜総括表（様式１）'!$F$9</definedName>
    <definedName name="OLE_LINK1" localSheetId="1">'東京総括表（様式１）'!$F$9</definedName>
    <definedName name="_xlnm.Print_Area" localSheetId="8">'横浜別記様式 2（競争入札（公共工事））'!$A$1:$K$14</definedName>
    <definedName name="_xlnm.Print_Area" localSheetId="9">'横浜別記様式 3（随意契約（公共工事））'!$A$1:$L$13</definedName>
    <definedName name="_xlnm.Print_Area" localSheetId="10">'横浜別記様式 4（競争入札（物品役務等））'!$A$1:$K$15</definedName>
    <definedName name="_xlnm.Print_Area" localSheetId="11">'横浜別記様式 5（随意契約（物品役務等））'!$A$1:$L$14</definedName>
    <definedName name="_xlnm.Print_Area" localSheetId="12">'横浜別記様式 6（応札（応募）業者数1者関連）'!$A$1:$J$12</definedName>
    <definedName name="_xlnm.Print_Area" localSheetId="2">'東京別記様式 2（競争入札（公共工事））'!$A$1:$K$11</definedName>
    <definedName name="_xlnm.Print_Area" localSheetId="3">'東京別記様式 3（随意契約（公共工事））'!$A$1:$L$14</definedName>
    <definedName name="_xlnm.Print_Area" localSheetId="4">'東京別記様式 4（競争入札（物品役務等））'!$A$1:$K$30</definedName>
    <definedName name="_xlnm.Print_Area" localSheetId="5">'東京別記様式 5（随意契約（物品役務等））'!$A$1:$L$51</definedName>
    <definedName name="_xlnm.Print_Area" localSheetId="6">'東京別記様式 6（応札（応募）業者数1者関連）'!$A$1:$J$17</definedName>
    <definedName name="_xlnm.Print_Titles" localSheetId="10">'横浜別記様式 4（競争入札（物品役務等））'!$1:$5</definedName>
    <definedName name="_xlnm.Print_Titles" localSheetId="11">'横浜別記様式 5（随意契約（物品役務等））'!$1:$5</definedName>
    <definedName name="_xlnm.Print_Titles" localSheetId="12">'横浜別記様式 6（応札（応募）業者数1者関連）'!$1:$4</definedName>
    <definedName name="_xlnm.Print_Titles" localSheetId="4">'東京別記様式 4（競争入札（物品役務等））'!$1:$5</definedName>
    <definedName name="_xlnm.Print_Titles" localSheetId="5">'東京別記様式 5（随意契約（物品役務等））'!$1:$5</definedName>
    <definedName name="_xlnm.Print_Titles" localSheetId="6">'東京別記様式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sharedStrings.xml><?xml version="1.0" encoding="utf-8"?>
<sst xmlns="http://schemas.openxmlformats.org/spreadsheetml/2006/main" count="874" uniqueCount="263">
  <si>
    <t xml:space="preserve">入札参加（応募）資格の内容
（請負実績、実務経験者の在籍等）                      </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</si>
  <si>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</si>
  <si>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</si>
  <si>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</si>
  <si>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</si>
  <si>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</si>
  <si>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</si>
  <si>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</si>
  <si>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</si>
  <si>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</si>
  <si>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</si>
  <si>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</si>
  <si>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</si>
  <si>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</si>
  <si>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（部局名：東京税関）</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</si>
  <si>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</si>
  <si>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</si>
  <si>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</si>
  <si>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</si>
  <si>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</si>
  <si>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</si>
  <si>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</si>
  <si>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</si>
  <si>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</si>
  <si>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</si>
  <si>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</si>
  <si>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</si>
  <si>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</si>
  <si>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</si>
  <si>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</si>
  <si>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</si>
  <si>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別記様式１</t>
  </si>
  <si>
    <t>（部局名：東京税関）</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</si>
  <si>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</si>
  <si>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</si>
  <si>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</si>
  <si>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</si>
  <si>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</si>
  <si>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</si>
  <si>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</si>
  <si>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</si>
  <si>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</si>
  <si>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</si>
  <si>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</si>
  <si>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</si>
  <si>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契　約　一　覧　表　総　括　表</t>
  </si>
  <si>
    <t>区　　分</t>
  </si>
  <si>
    <t>件　　数</t>
  </si>
  <si>
    <t>件</t>
  </si>
  <si>
    <t>⑷　不落・不調随意契約方式　</t>
  </si>
  <si>
    <t>（部局名：東京税関）</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</si>
  <si>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</si>
  <si>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</si>
  <si>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</si>
  <si>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</si>
  <si>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</si>
  <si>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法人番号</t>
  </si>
  <si>
    <t>支出負担行為担当官
東京税関総務部長
鈴木　恭人
東京都江東区青海２－７－１１</t>
  </si>
  <si>
    <t>エヌ・ティ・ティ・コミュニケーションズ株式会社
東京都千代田区大手町２－３－１</t>
  </si>
  <si>
    <t>一般競争入札</t>
  </si>
  <si>
    <t>同種の他の契約の予定価格を類推されるおそれがあるため公表しない</t>
  </si>
  <si>
    <t>（審議対象期間　2020年7月1日～2020年9月30日）</t>
  </si>
  <si>
    <t>麻薬探知犬訓練センター室羽田犬舎新営工事監理業務</t>
  </si>
  <si>
    <t xml:space="preserve">支出負担行為担当官
東京税関総務部長
鈴木　恭人　
東京都江東区青海２－７－１１
</t>
  </si>
  <si>
    <t>株式会社ディナック中日本
山梨県甲府市里吉４－１２－５</t>
  </si>
  <si>
    <t>青海コンテナ検査センター非常用発電機部品交換工事　一式</t>
  </si>
  <si>
    <t>支出負担行為担当官
東京税関総務部長
田中　耕太郎
東京都江東区青海２－７－１１</t>
  </si>
  <si>
    <t>株式会社IHI原動機
東京都千代田区外神田２－１４－５</t>
  </si>
  <si>
    <t>新潟コンテナ検査センター非常用発電設備等部品交換工事他　一式</t>
  </si>
  <si>
    <t>株式会社ユアテック
宮城県仙台市宮城野区榴岡４－１－１</t>
  </si>
  <si>
    <t>株式会社日立ハイテクソリューションズ
東京都港区虎ノ門１－１７－１</t>
  </si>
  <si>
    <t>令和２年度　車載式Ｘ線貨物検査装置の調達及びその保守業務　４式</t>
  </si>
  <si>
    <t>支出負担行為担当官
東京税関総務部長
田中　耕太郎
東京都江東区青海２－７－１１</t>
  </si>
  <si>
    <t>加賀ソルネット株式会社
東京都中央区八丁堀３－２７－１０</t>
  </si>
  <si>
    <t>一般競争入札
（総合評価方式）</t>
  </si>
  <si>
    <t>埠頭監視カメラシステムの賃貸借及び保守　一式（令和3年4月1日～令和7年3月31日）</t>
  </si>
  <si>
    <t>NECネクサソリューションズ株式会社
東京都港区三田１－４－２８</t>
  </si>
  <si>
    <t xml:space="preserve">
小型貨物自動車1台の購入</t>
  </si>
  <si>
    <t>株式会社日産サティオ埼玉北
埼玉県熊谷市三ヶ尻５４４５</t>
  </si>
  <si>
    <t>デジタルフォレンジック関連研修（Magnet AXIOM研修等）　一式</t>
  </si>
  <si>
    <t>クオリティネット株式会社
東京都新宿区大久保２－１－８</t>
  </si>
  <si>
    <t>監視艇「あさひ」船体整備　一式</t>
  </si>
  <si>
    <t>有限会社根本造船所
神奈川県川崎市川崎区小島町９－１</t>
  </si>
  <si>
    <t>デジタルフォレンジック関連研修（CCO/CCPA研修）　一式</t>
  </si>
  <si>
    <t>サン電子株式会社
東京都千代田区神田練塀町３</t>
  </si>
  <si>
    <t>羽田情報ひろば配備機器の改修　一式</t>
  </si>
  <si>
    <t>日本フォームサービス株式会社
東京都江東区亀戸４－３６－１４</t>
  </si>
  <si>
    <t>令和元年度（補正予算）　デジタル・フォレンジック機器導入に伴うパーソナルコンピュータ等の調達ノート型パーソナルコンピュータ65台ほか2品目</t>
  </si>
  <si>
    <t>富士電機ＩＴソリューション株式会社
東京都千代田区外神田６－１５－１２</t>
  </si>
  <si>
    <t>令和2年度　総合健康診断業務及び婦人科検診業務
1897名分ほか</t>
  </si>
  <si>
    <t>国家公務員共済組合連合会　九段坂病院
東京都千代田区九段南１－６－１２</t>
  </si>
  <si>
    <t>公募を行い、申込みのあった者のうち当関の要件を満たす全ての者と契約したものであり競争を許さないことから会計法第29条の3第4項に該当するため。</t>
  </si>
  <si>
    <t>＠16,988円ほか</t>
  </si>
  <si>
    <t xml:space="preserve">単価契約
予定調達総額
33,366,169円
</t>
  </si>
  <si>
    <t>国家公務員共済組合連合会　虎の門病院
東京都港区虎ノ門２－２－２</t>
  </si>
  <si>
    <t>国際医療福祉大学三田病院
東京都港区三田１－４－３</t>
  </si>
  <si>
    <t>医療法人社団康生会
東京都港区新橋１－１３－１２　堤ビル４階</t>
  </si>
  <si>
    <t>有限会社新赤坂健康管理協会
東京都港区六本木５－５－１　六本木ロアビル１１F</t>
  </si>
  <si>
    <t>医療法人社団彩新会
東京都江東区青海２－５－１０　テレコムセンタービルW０３０２</t>
  </si>
  <si>
    <t>医療法人財団明理会イムス八重洲クリニック
東京都中央区京橋２－７－１９　京橋イーストビル５F</t>
  </si>
  <si>
    <t>医療法人社団六医会内幸町診療所
東京都千代田区内幸町１－１－１　帝国ホテルタワ－７F</t>
  </si>
  <si>
    <t>社会医療法人社団正志会
東京都町田市鶴間４－４－１</t>
  </si>
  <si>
    <t>医療法人社団健診会
東京都北区滝野川３－３９－７　セントラルハウス１．１階</t>
  </si>
  <si>
    <t>国家公務員共済組合連合会　三宿病院
東京都目黒区上目黒５－３３－１２</t>
  </si>
  <si>
    <t>医療法人社団鶴亀会新宿つるかめクリニック
東京都渋谷区代々木２－１１－１５　新宿東京海上日動ビル３・４階</t>
  </si>
  <si>
    <t>医療法人社団鶴亀会ミラザ新宿つるかめクリニック
東京都新宿区新宿３－３６－１０　ミラザ新宿７F</t>
  </si>
  <si>
    <t>医療法人財団明理会新宿ロイヤル診療所
東京都渋谷区代々木２－９　久保ビル２F</t>
  </si>
  <si>
    <t>医療法人社団明芳会池袋ロイヤルクリニック
東京都豊島区東池袋１－２１－１１　オーク池袋ビル８F・９F・１０F</t>
  </si>
  <si>
    <t>一般社団法人オリエンタル労働衛生協会東京支部　オリエンタル上野健診センター
東京都台東区上野１－２０－１１</t>
  </si>
  <si>
    <t>医療法人社団さわやか済世　葛飾健診センター
東京都葛飾区立石２－３６－９</t>
  </si>
  <si>
    <t>一般財団法人　日本健診財団　
東京都杉並区高井戸東２－３－１４</t>
  </si>
  <si>
    <t>国家公務員共済組合連合会立川病院
東京都立川市錦町４－２－２２</t>
  </si>
  <si>
    <t>国家公務員共済組合連合会　横浜栄共済病院
神奈川県横浜市栄区桂町１３２</t>
  </si>
  <si>
    <t>横浜東口クリニック
神奈川県横浜市西区高島２－１９－１２　スカイビル１７階</t>
  </si>
  <si>
    <t>―</t>
  </si>
  <si>
    <t>医療法人社団相和会相模原総合健診センター
神奈川県相模原市中央区淵野辺３－２－８</t>
  </si>
  <si>
    <t>医療法人社団相和会横浜総合健診センター
神奈川県横浜市神奈川区金港町３－１　コンカード横浜２０階</t>
  </si>
  <si>
    <t>医療法人社団相和会みなとみらいメディカルスクエア
神奈川県横浜市西区みなとみらい３－６－３　MMパークビル２階</t>
  </si>
  <si>
    <t>公益財団法人神奈川県予防医学協会
神奈川県横浜市中区日本大通５８　日本大通ビル</t>
  </si>
  <si>
    <t>社会医療法人財団石心会
神奈川県川崎市幸区都町３９－１</t>
  </si>
  <si>
    <t>医療法人社団藤順会
神奈川県藤沢市鵠沼橘１－１７－１１</t>
  </si>
  <si>
    <t>一般財団法人柏戸記念財団　ポートスクエア柏戸クリニック
千葉県千葉市中央区問屋町１－３５　千葉ポートサイドタワー２７階</t>
  </si>
  <si>
    <t>医療法人財団明理会千葉ロイヤルクリニック
千葉県千葉市中央区新町１０００　センシティタワー８F</t>
  </si>
  <si>
    <t>独立行政法人地域医療機能推進機構千葉病院
千葉県千葉市中央区仁戸名町６８２</t>
  </si>
  <si>
    <t>独立行政法人地域医療機能推進機構　船橋中央病院
千葉県船橋市海神６－１３－１０</t>
  </si>
  <si>
    <t>医療法人社団協友会　船橋総合病院
千葉県船橋市北本町１－１３－１</t>
  </si>
  <si>
    <t>医療法人成春会
千葉県船橋市習志野台２－７１－１０</t>
  </si>
  <si>
    <t>医療法人社団愛友会津田沼中央総合病院
千葉県習志野市谷津１－９－１７</t>
  </si>
  <si>
    <t>医療法人社団保健会　メディカルスクエア奏の杜クリニック
千葉県習志野市奏の杜２－１－１　奏の杜フォルテ２階</t>
  </si>
  <si>
    <t>社会福祉法人恩賜財団済生会千葉県済生会習志野病院
千葉県習志野市泉町１－１－１</t>
  </si>
  <si>
    <t>医療法人社団協友会柏厚生総合病院
千葉県柏市篠籠田６１７</t>
  </si>
  <si>
    <t>成田赤十字病院
千葉県成田市飯田町９０－１</t>
  </si>
  <si>
    <t>学校法人日本医科大学
東京都文京区千駄木１－１－５</t>
  </si>
  <si>
    <t>医療法人徳州会成田富里徳洲会病院
千葉県富里市日吉台１－１－１</t>
  </si>
  <si>
    <t>医療法人社団愛友会　上尾中央総合病院
埼玉県上尾市柏座１－１０－１０</t>
  </si>
  <si>
    <t>社会福祉法人恩賜財団済生会支部群　馬県済生会前橋病院
群馬県前橋市上新田町５６４－１</t>
  </si>
  <si>
    <t>社会医療法人新潟臨港保健会　　新潟臨港病院
新潟県新潟市東区桃山町１－１１４－３</t>
  </si>
  <si>
    <t>一般社団法人新潟縣健康管理協会
新潟県新潟市中央区新光町１１－１</t>
  </si>
  <si>
    <t>令和元年度（補正予算）　デジタル・フォレンジック機器導入に伴う消耗品の調達　
PCバッグ65個ほか13品目</t>
  </si>
  <si>
    <t>株式会社マルハチ
神奈川県横浜市鶴見区鶴見中央４－２－１４</t>
  </si>
  <si>
    <t>一般競争入札において、再度の入札を実施しても落札者となるべき者がいないことから、会計法第29条の3第5項及び予決令第99条の2に該当するため</t>
  </si>
  <si>
    <t xml:space="preserve">通関事務総合データ通信システムの更改（運用）　一式
</t>
  </si>
  <si>
    <t>デジタルフォレンジック関連研修　一式</t>
  </si>
  <si>
    <t>株式会社FRONTEO
東京都港区港南２－１２－２３</t>
  </si>
  <si>
    <t>パーソナルコンピュータ等の調達
ノート型パーソナルコンピュータ208台ほか2品目</t>
  </si>
  <si>
    <t>小型乗用自動車の賃貸借契約
1台
令和2年10月1日～令和7年3月31日</t>
  </si>
  <si>
    <t>サーキュレーター機能付工場扇の調達　209台</t>
  </si>
  <si>
    <t>令和２年度　麻薬探知犬ハンドラー用制服等の調達
夏上衣79着ほか12品目</t>
  </si>
  <si>
    <t>2020年度 ストレスチェック業務委託　一式</t>
  </si>
  <si>
    <t>通関事務総合データ通信システムのデータ消去及び機器撤去等に係る調達（各税関官署等、CISセンター、監視センター、財務省本省）　一式</t>
  </si>
  <si>
    <t>通関事務総合データ通信システムのデータ消去及び機器撤去等に係る調達（データセンター、アクセスポイント）　一式</t>
  </si>
  <si>
    <t>株式会社トヨタレンタリース神奈川
神奈川県横浜市神奈川区栄町７－１</t>
  </si>
  <si>
    <t>ミズノ株式会社
東京都大田区萩中３－６－４</t>
  </si>
  <si>
    <t>株式会社穂高商事
神奈川県横浜市中区北仲通３－３４－２</t>
  </si>
  <si>
    <t>ソーシャルアドバンス株式会社
兵庫県神戸市中央区東町１２３－１</t>
  </si>
  <si>
    <t>＠120円ほか</t>
  </si>
  <si>
    <t>63.3%
（B/A×100）</t>
  </si>
  <si>
    <t xml:space="preserve">日本通運株式会社
東京都港区東新橋１－９－３ </t>
  </si>
  <si>
    <t>同種の他の契約の予定価格を類推されるおそれがあるため公表しない</t>
  </si>
  <si>
    <t>一般競争入札
（総合評価方式）</t>
  </si>
  <si>
    <t>一般競争入札
（総合評価方式）</t>
  </si>
  <si>
    <t>一般競争入札</t>
  </si>
  <si>
    <t>一般競争入札</t>
  </si>
  <si>
    <t>一般競争入札
（総合評価方式）</t>
  </si>
  <si>
    <t>単価契約
予定調達総額
2,997,558円
(B)</t>
  </si>
  <si>
    <t>同種の他の契約の予定価格を類推されるおそれがあるため公表しない</t>
  </si>
  <si>
    <t>4,734,400円
(A)</t>
  </si>
  <si>
    <t>図書「関税六法　令和2年度版」ほかの購入
関税六法　令和元年度版　5,616冊ほか2品目</t>
  </si>
  <si>
    <t>支出負担行為担当官
東京税関総務部長
田中　耕太郎
東京都江東区青海２－７－１１
ほか１官署</t>
  </si>
  <si>
    <t>株式会社紀伊國屋
東京都新宿区新宿３－１７－７</t>
  </si>
  <si>
    <t>95.0%
(B/A×100)</t>
  </si>
  <si>
    <t>第54回通関士試験における試験会場設営業務及び試験運営業務　114名ほか5項目</t>
  </si>
  <si>
    <t>株式会社テストイベント企画
埼玉県さいたま市大宮区堀の内町２－８５グリーンウッドD棟３０１</t>
  </si>
  <si>
    <t>@8,800円ほか</t>
  </si>
  <si>
    <t>令和2年度語学研修（単価契約）
ビジネス語委託研修30日ほか3項目</t>
  </si>
  <si>
    <t>株式会社NOVA東日本
東京都品川区東品川２－３－１２</t>
  </si>
  <si>
    <t>Webカメラ等の調達
会議用スピーカー・マイク83台ほか1 品目</t>
  </si>
  <si>
    <t>日本アクア開発株式会社
東京都品川区南品川１－７－１７</t>
  </si>
  <si>
    <t>同種の他の契約の予定価格を類推されるおそれがあるため公表しない</t>
  </si>
  <si>
    <t>分担契約
契約総額
100,564,728円
 (B)</t>
  </si>
  <si>
    <t>一部単価契約
予定調達総額
3,801,050円</t>
  </si>
  <si>
    <t>単価契約
予定調達総額
1,440,780円</t>
  </si>
  <si>
    <t>105,775,028円
（Ａ）</t>
  </si>
  <si>
    <t>＠652,894円ほか</t>
  </si>
  <si>
    <t>-</t>
  </si>
  <si>
    <t>不調随契</t>
  </si>
  <si>
    <t>不正薬物・爆発物探知装置用消耗品（爆発物用ワイプ材）の調達 　14,000枚</t>
  </si>
  <si>
    <t>一般的な参加要件以外は指定していない</t>
  </si>
  <si>
    <t>一般的な参加要件以外は指定していない</t>
  </si>
  <si>
    <t>大規模ネットワーク(接続拠点250以上、情報処理システムを接続、ネットワーク機器によって接続されたクライアント数10,000台以上が接続されるネットワーク)にかかる運用経験を複数有すること。なお、第三者から委託され、若しくは下請けされたものである場合は、ここでいう実績には含まれない。</t>
  </si>
  <si>
    <t>不正薬物・爆発物探知装置用消耗品（爆発物用ワイプ材）の調達 　14,000枚</t>
  </si>
  <si>
    <t>－</t>
  </si>
  <si>
    <t>－</t>
  </si>
  <si>
    <t>－</t>
  </si>
  <si>
    <t>同種の他の契約の予定価格を類推されるおそれがあるため公表しない</t>
  </si>
  <si>
    <t>契　約　一　覧　表　総　括　表</t>
  </si>
  <si>
    <t>（部局名：横浜税関）</t>
  </si>
  <si>
    <t>区　　分</t>
  </si>
  <si>
    <t>⑷　不落・不調随意契約方式　</t>
  </si>
  <si>
    <t>（注）国の行為を秘密にする必要があるもの並びに予定価格が予算決算及び会計令第99条第2号、第3号、第4号又は第7号のそれぞれの金額を超えないものは含まない。</t>
  </si>
  <si>
    <t>（部局名：横浜税関）</t>
  </si>
  <si>
    <t>千葉港湾合同庁舎冷温水及び冷却水ポンプ更新工事
一式</t>
  </si>
  <si>
    <t>支出負担行為担当官
横浜税関総務部長
神例　高章
神奈川県横浜市中区海岸通１－１
ほか３官署</t>
  </si>
  <si>
    <t>大迫工業株式会社
東京都墨田区横川４－１２－５</t>
  </si>
  <si>
    <t>一般競争入札</t>
  </si>
  <si>
    <t>－</t>
  </si>
  <si>
    <t>分担契約
契約総額
2,362,800円</t>
  </si>
  <si>
    <t>横浜税関における乗用自動車3台の賃貸借契約
（令和2年10月1日～令和7年3月31日）</t>
  </si>
  <si>
    <t>支出負担行為担当官
横浜税関総務部長
神例　高章
神奈川県横浜市中区海岸通１－１</t>
  </si>
  <si>
    <t>株式会社トヨタレンタリース神奈川
神奈川県横浜市神奈川区栄町７－１</t>
  </si>
  <si>
    <t>一般競争入札（総合評価方式）</t>
  </si>
  <si>
    <t>－</t>
  </si>
  <si>
    <t>大桟橋監視艇係留用ポンツーン整備
一式</t>
  </si>
  <si>
    <t>支出負担行為担当官
横浜税関総務部長
神例　高章
神奈川県横浜市中区海岸通１－１</t>
  </si>
  <si>
    <t>東亜鉄工株式会社
神奈川県横浜市鶴見区安善町１－３</t>
  </si>
  <si>
    <t>一般競争入札</t>
  </si>
  <si>
    <t>什器（キャビネット）の購入及び搬入契約
12台</t>
  </si>
  <si>
    <t>支出負担行為担当官
横浜税関総務部長
神例　高章
神奈川県横浜市中区海岸通１－１</t>
  </si>
  <si>
    <t>支出負担行為担当官
横浜税関総務部長
神例　高章
神奈川県横浜市中区海岸通１－１</t>
  </si>
  <si>
    <t>株式会社シマソービ
神奈川県横浜市中区本町４－３６</t>
  </si>
  <si>
    <t>一般競争入札</t>
  </si>
  <si>
    <t>－</t>
  </si>
  <si>
    <t>令和2年度薬物簡易試薬の調達（単価契約）
大麻試薬380本　ほか3種類</t>
  </si>
  <si>
    <t>支出負担行為担当官代理
横浜税関総務部次長
山上　薫
神奈川県横浜市中区海岸通１－１</t>
  </si>
  <si>
    <t>長谷川商事株式会社
神奈川県横浜市南区前里町２－４５</t>
  </si>
  <si>
    <t>一般競争入札</t>
  </si>
  <si>
    <t>@1,320円ほか</t>
  </si>
  <si>
    <t>－</t>
  </si>
  <si>
    <t>単価契約
予定調達総額
1,740,310円</t>
  </si>
  <si>
    <t>第54回通関士試験における試験会場設営及び試験運営業務委託契約
一式</t>
  </si>
  <si>
    <t>支出負担行為担当官
横浜税関総務部長
神例　高章
神奈川県横浜市中区海岸通１－１</t>
  </si>
  <si>
    <t>日通旅行株式会社
東京都港区新橋１－５－２</t>
  </si>
  <si>
    <t>－</t>
  </si>
  <si>
    <t>監視艇「みらい」定期検査に係る船体維持修繕　一式</t>
  </si>
  <si>
    <t>支出負担行為担当官
横浜税関総務部長
神例　高章
神奈川県横浜市中区海岸通１－１</t>
  </si>
  <si>
    <t>株式会社横浜工作所
神奈川県横浜市鶴見区生麦２－３－２９</t>
  </si>
  <si>
    <t>監視艇「みらい」定期検査に係る主機関整備　一式</t>
  </si>
  <si>
    <t>支出負担行為担当官
横浜税関総務部長
神例　高章
神奈川県横浜市中区海岸通１－１</t>
  </si>
  <si>
    <t xml:space="preserve">富永物産株式会社
東京都中央区日本橋本町３－６－２
</t>
  </si>
  <si>
    <t xml:space="preserve">富永物産株式会社
東京都中央区日本橋本町３－６－２
</t>
  </si>
  <si>
    <t>川崎港埠頭監視カメラシステムの無線伝送装置等の修理に係る請負契約
一式</t>
  </si>
  <si>
    <t>支出負担行為担当官
横浜税関総務部長
神例　高章
神奈川県横浜市中区海岸通１－１</t>
  </si>
  <si>
    <t>ＮＥＣネクサソリューションズ株式会社
東京都港区三田１－４－２８</t>
  </si>
  <si>
    <t>公募を実施した結果、業務履行可能な者が1者しかなく競争を許さないことから会計法第29条の3第4項に該当するため。</t>
  </si>
  <si>
    <t>－</t>
  </si>
  <si>
    <t>日立港埠頭監視カメラシステムの無線伝送装置の修理に係る請負契約
一式</t>
  </si>
  <si>
    <t>X線貨物検査装置の保守に関する請負契約（ＩＨＩ検査計測社製）
一式</t>
  </si>
  <si>
    <t>株式会社ＩＨＩ検査計測
東京都品川区南大井６－２５－３</t>
  </si>
  <si>
    <t>高速液体クロマトグラフ／タンデム質量分析計（瑞穂分庁舎）の修理に係る請負契約
一式</t>
  </si>
  <si>
    <t>支出負担行為担当官
横浜税関総務部長
神例　高章
神奈川県横浜市中区海岸通１－１</t>
  </si>
  <si>
    <t>西川計測株式会社
東京都渋谷区代々木３－２２－７</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</si>
  <si>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</si>
  <si>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予定価格
（円）</t>
  </si>
  <si>
    <t>契約金額
（円）</t>
  </si>
  <si>
    <t>・一般的な参加要件以外は指定していない</t>
  </si>
  <si>
    <t>公募</t>
  </si>
  <si>
    <t>－</t>
  </si>
  <si>
    <t>・過去に埠頭監視カメラの保守を行った実績</t>
  </si>
  <si>
    <t>株式会社ＩＨＩ検査計測
東京都品川区南大井６－２５－３</t>
  </si>
  <si>
    <t>・過去においてⅩ線貨物検査装置の保守を行った実績
・作業予定者がⅩ線作業主任者免許を所有していること、若しくはⅩ線作業主任者と同等の社内教育等を受けていることの証明</t>
  </si>
  <si>
    <t>・過去に高速液体クロマトグラフ／タンデム質量分析計置の保守又は点検を行った実績</t>
  </si>
  <si>
    <t>（部局名：東京税関・横浜税関）</t>
  </si>
  <si>
    <t>（審議対象期間　2020年9月1日～2020年12月31日）</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</si>
</sst>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 numFmtId="212" formatCode="yyyy&quot;年&quot;m&quot;月&quot;d&quot;日&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60"/>
      <name val="ＭＳ Ｐゴシック"/>
      <family val="3"/>
    </font>
    <font>
      <sz val="11"/>
      <color indexed="5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color indexed="8"/>
      <name val="ＭＳ Ｐゴシック"/>
      <family val="3"/>
    </font>
    <font>
      <sz val="8"/>
      <color indexed="10"/>
      <name val="ＭＳ Ｐゴシック"/>
      <family val="3"/>
    </font>
    <font>
      <sz val="9"/>
      <color indexed="8"/>
      <name val="ＭＳ Ｐゴシック"/>
      <family val="3"/>
    </font>
    <font>
      <sz val="13"/>
      <name val="ＭＳ Ｐゴシック"/>
      <family val="3"/>
    </font>
    <font>
      <sz val="9"/>
      <name val="Meiryo UI"/>
      <family val="3"/>
    </font>
    <font>
      <sz val="8"/>
      <name val="ＭＳ 明朝"/>
      <family val="1"/>
    </font>
    <font>
      <sz val="8"/>
      <color indexed="8"/>
      <name val="ＭＳ 明朝"/>
      <family val="1"/>
    </font>
    <font>
      <sz val="8"/>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8"/>
      <name val="Calibri"/>
      <family val="3"/>
    </font>
    <font>
      <sz val="9"/>
      <name val="Calibri"/>
      <family val="3"/>
    </font>
    <font>
      <sz val="10"/>
      <color theme="1"/>
      <name val="Calibri"/>
      <family val="3"/>
    </font>
    <font>
      <sz val="8"/>
      <color rgb="FFFF0000"/>
      <name val="Calibri"/>
      <family val="3"/>
    </font>
    <font>
      <sz val="9"/>
      <color theme="1"/>
      <name val="Calibri"/>
      <family val="3"/>
    </font>
    <font>
      <sz val="13"/>
      <name val="Calibri"/>
      <family val="3"/>
    </font>
    <font>
      <sz val="8"/>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thin"/>
      <right style="thin"/>
      <top style="thin"/>
      <bottom style="thin"/>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color indexed="63"/>
      </right>
      <top style="medium"/>
      <bottom style="medium"/>
    </border>
    <border>
      <left>
        <color indexed="63"/>
      </left>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306">
    <xf numFmtId="0" fontId="0" fillId="0" borderId="0" xfId="0" applyAlignment="1">
      <alignment vertical="center"/>
    </xf>
    <xf numFmtId="0" fontId="50" fillId="0" borderId="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0" xfId="0" applyFont="1" applyBorder="1" applyAlignment="1">
      <alignment horizontal="justify" vertical="center" wrapText="1"/>
    </xf>
    <xf numFmtId="0" fontId="50" fillId="0" borderId="11" xfId="0" applyFont="1" applyBorder="1" applyAlignment="1">
      <alignment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0" xfId="0" applyFont="1" applyBorder="1" applyAlignment="1">
      <alignment horizontal="left" vertical="center" wrapText="1"/>
    </xf>
    <xf numFmtId="0" fontId="50" fillId="0" borderId="0" xfId="0" applyFont="1" applyBorder="1" applyAlignment="1">
      <alignment vertical="center" wrapText="1"/>
    </xf>
    <xf numFmtId="0" fontId="50" fillId="0" borderId="12" xfId="0" applyFont="1" applyBorder="1" applyAlignment="1">
      <alignment horizontal="justify" vertical="center" wrapText="1"/>
    </xf>
    <xf numFmtId="0" fontId="51" fillId="0" borderId="0" xfId="0" applyFont="1" applyAlignment="1">
      <alignment vertical="center"/>
    </xf>
    <xf numFmtId="0" fontId="50" fillId="0" borderId="0" xfId="0" applyFont="1" applyAlignment="1">
      <alignment vertical="center"/>
    </xf>
    <xf numFmtId="0" fontId="52" fillId="0" borderId="0" xfId="0" applyFont="1" applyAlignment="1">
      <alignment vertical="center"/>
    </xf>
    <xf numFmtId="0" fontId="52" fillId="0" borderId="0" xfId="0" applyFont="1" applyFill="1" applyAlignment="1">
      <alignment horizontal="center" vertical="center" wrapText="1"/>
    </xf>
    <xf numFmtId="0" fontId="53" fillId="0" borderId="0" xfId="0" applyFont="1" applyAlignment="1">
      <alignment vertical="center"/>
    </xf>
    <xf numFmtId="0" fontId="53" fillId="0" borderId="0" xfId="0" applyFont="1" applyAlignment="1">
      <alignment horizontal="center" vertical="center"/>
    </xf>
    <xf numFmtId="38" fontId="33" fillId="0" borderId="0" xfId="49" applyFont="1" applyAlignment="1">
      <alignment horizontal="center" vertical="center"/>
    </xf>
    <xf numFmtId="0" fontId="50" fillId="0" borderId="0" xfId="0" applyNumberFormat="1" applyFont="1" applyAlignment="1">
      <alignment horizontal="center" vertical="center"/>
    </xf>
    <xf numFmtId="0" fontId="52" fillId="0" borderId="0" xfId="0" applyFont="1" applyAlignment="1">
      <alignment vertical="center"/>
    </xf>
    <xf numFmtId="0" fontId="52" fillId="0" borderId="0" xfId="0" applyFont="1" applyAlignment="1">
      <alignment horizontal="center" vertical="center"/>
    </xf>
    <xf numFmtId="0" fontId="50" fillId="0" borderId="0" xfId="0" applyNumberFormat="1" applyFont="1" applyFill="1" applyAlignment="1">
      <alignment horizontal="center" vertical="center"/>
    </xf>
    <xf numFmtId="0" fontId="50" fillId="0" borderId="0" xfId="0" applyNumberFormat="1" applyFont="1" applyFill="1" applyAlignment="1">
      <alignment vertical="center"/>
    </xf>
    <xf numFmtId="0" fontId="50" fillId="0" borderId="10" xfId="0" applyFont="1" applyBorder="1" applyAlignment="1">
      <alignment horizontal="justify" vertical="center" wrapText="1"/>
    </xf>
    <xf numFmtId="0" fontId="50" fillId="0" borderId="13" xfId="0" applyFont="1" applyBorder="1" applyAlignment="1">
      <alignment horizontal="center" vertical="center" wrapText="1"/>
    </xf>
    <xf numFmtId="0" fontId="50" fillId="0" borderId="14" xfId="0" applyFont="1" applyBorder="1" applyAlignment="1">
      <alignment horizontal="justify" vertical="center" wrapText="1"/>
    </xf>
    <xf numFmtId="0" fontId="50" fillId="0" borderId="0" xfId="0" applyFont="1" applyAlignment="1">
      <alignment vertical="center"/>
    </xf>
    <xf numFmtId="0" fontId="50" fillId="0" borderId="0" xfId="0" applyFont="1" applyBorder="1" applyAlignment="1">
      <alignment horizontal="right" vertical="center" wrapText="1"/>
    </xf>
    <xf numFmtId="0" fontId="50" fillId="0" borderId="0" xfId="0" applyFont="1" applyAlignment="1">
      <alignment horizontal="justify" vertical="center"/>
    </xf>
    <xf numFmtId="0" fontId="52" fillId="0" borderId="0" xfId="64" applyFont="1" applyFill="1" applyAlignment="1">
      <alignment vertical="center" wrapText="1"/>
      <protection/>
    </xf>
    <xf numFmtId="0" fontId="50" fillId="0" borderId="0" xfId="0" applyFont="1" applyFill="1" applyAlignment="1">
      <alignment vertical="center"/>
    </xf>
    <xf numFmtId="0" fontId="52" fillId="0" borderId="0" xfId="0" applyFont="1" applyFill="1" applyAlignment="1">
      <alignment vertical="center"/>
    </xf>
    <xf numFmtId="0" fontId="53" fillId="0" borderId="0" xfId="0" applyFont="1" applyFill="1" applyAlignment="1">
      <alignment vertical="center"/>
    </xf>
    <xf numFmtId="0" fontId="50" fillId="0" borderId="0" xfId="0" applyFont="1" applyAlignment="1">
      <alignment horizontal="center" vertical="center"/>
    </xf>
    <xf numFmtId="0" fontId="53" fillId="0" borderId="0" xfId="0" applyFont="1" applyAlignment="1">
      <alignment horizontal="left" vertical="center"/>
    </xf>
    <xf numFmtId="0" fontId="50" fillId="0" borderId="0" xfId="0" applyFont="1" applyFill="1" applyAlignment="1">
      <alignment horizontal="center" vertical="center"/>
    </xf>
    <xf numFmtId="187" fontId="50" fillId="0" borderId="0" xfId="0" applyNumberFormat="1" applyFont="1" applyAlignment="1">
      <alignment horizontal="center" vertical="center"/>
    </xf>
    <xf numFmtId="0" fontId="52" fillId="0" borderId="0" xfId="64" applyFont="1" applyFill="1" applyBorder="1" applyAlignment="1">
      <alignment vertical="center" wrapText="1"/>
      <protection/>
    </xf>
    <xf numFmtId="58" fontId="52" fillId="0" borderId="0" xfId="64" applyNumberFormat="1" applyFont="1" applyFill="1" applyBorder="1" applyAlignment="1">
      <alignment horizontal="left" vertical="center" wrapText="1"/>
      <protection/>
    </xf>
    <xf numFmtId="0" fontId="52" fillId="0" borderId="0" xfId="0" applyFont="1" applyFill="1" applyAlignment="1">
      <alignment horizontal="center" vertical="center"/>
    </xf>
    <xf numFmtId="0" fontId="50" fillId="0" borderId="0" xfId="0" applyFont="1" applyAlignment="1">
      <alignment horizontal="center" vertical="center"/>
    </xf>
    <xf numFmtId="0" fontId="51" fillId="6" borderId="15" xfId="0" applyFont="1" applyFill="1" applyBorder="1" applyAlignment="1">
      <alignment horizontal="center" vertical="center" wrapText="1"/>
    </xf>
    <xf numFmtId="187" fontId="51" fillId="6" borderId="15" xfId="0" applyNumberFormat="1" applyFont="1" applyFill="1" applyBorder="1" applyAlignment="1">
      <alignment horizontal="center" vertical="center" wrapText="1"/>
    </xf>
    <xf numFmtId="38" fontId="54" fillId="6" borderId="15" xfId="49" applyFont="1" applyFill="1" applyBorder="1" applyAlignment="1">
      <alignment horizontal="center" vertical="center" wrapText="1"/>
    </xf>
    <xf numFmtId="0" fontId="51" fillId="6" borderId="15" xfId="0" applyNumberFormat="1" applyFont="1" applyFill="1" applyBorder="1" applyAlignment="1">
      <alignment horizontal="center" vertical="center" wrapText="1"/>
    </xf>
    <xf numFmtId="0" fontId="50" fillId="0" borderId="16" xfId="0" applyFont="1" applyFill="1" applyBorder="1" applyAlignment="1">
      <alignment horizontal="left" vertical="center" wrapText="1"/>
    </xf>
    <xf numFmtId="58" fontId="50" fillId="0" borderId="15" xfId="64" applyNumberFormat="1" applyFont="1" applyFill="1" applyBorder="1" applyAlignment="1">
      <alignment horizontal="center" vertical="center" wrapText="1"/>
      <protection/>
    </xf>
    <xf numFmtId="0" fontId="50" fillId="0" borderId="16"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5" xfId="0" applyFont="1" applyFill="1" applyBorder="1" applyAlignment="1">
      <alignment horizontal="left" vertical="center" wrapText="1"/>
    </xf>
    <xf numFmtId="187" fontId="50" fillId="0" borderId="17" xfId="64" applyNumberFormat="1" applyFont="1" applyFill="1" applyBorder="1" applyAlignment="1">
      <alignment horizontal="center" vertical="center" wrapText="1"/>
      <protection/>
    </xf>
    <xf numFmtId="183" fontId="50" fillId="0" borderId="15" xfId="65" applyNumberFormat="1" applyFont="1" applyFill="1" applyBorder="1" applyAlignment="1">
      <alignment horizontal="center" vertical="center" wrapText="1"/>
      <protection/>
    </xf>
    <xf numFmtId="187" fontId="50" fillId="0" borderId="18" xfId="0" applyNumberFormat="1" applyFont="1" applyFill="1" applyBorder="1" applyAlignment="1">
      <alignment horizontal="center" vertical="center" wrapText="1"/>
    </xf>
    <xf numFmtId="0" fontId="33" fillId="0" borderId="15" xfId="0" applyFont="1" applyFill="1" applyBorder="1" applyAlignment="1">
      <alignment vertical="center" wrapText="1"/>
    </xf>
    <xf numFmtId="0" fontId="50" fillId="0" borderId="19" xfId="65" applyNumberFormat="1" applyFont="1" applyFill="1" applyBorder="1" applyAlignment="1">
      <alignment horizontal="left" vertical="center" wrapText="1"/>
      <protection/>
    </xf>
    <xf numFmtId="187" fontId="50" fillId="0" borderId="16" xfId="0" applyNumberFormat="1" applyFont="1" applyFill="1" applyBorder="1" applyAlignment="1">
      <alignment horizontal="center" vertical="center" wrapText="1"/>
    </xf>
    <xf numFmtId="0" fontId="50" fillId="0" borderId="19" xfId="65" applyNumberFormat="1" applyFont="1" applyFill="1" applyBorder="1" applyAlignment="1">
      <alignment vertical="center" wrapText="1"/>
      <protection/>
    </xf>
    <xf numFmtId="193" fontId="33" fillId="0" borderId="15" xfId="49" applyNumberFormat="1" applyFont="1" applyFill="1" applyBorder="1" applyAlignment="1">
      <alignment horizontal="center" vertical="center" wrapText="1"/>
    </xf>
    <xf numFmtId="193" fontId="33" fillId="0" borderId="16" xfId="49" applyNumberFormat="1" applyFont="1" applyFill="1" applyBorder="1" applyAlignment="1">
      <alignment horizontal="center" vertical="center" wrapText="1"/>
    </xf>
    <xf numFmtId="0" fontId="0" fillId="0" borderId="15" xfId="65" applyNumberFormat="1" applyFont="1" applyFill="1" applyBorder="1" applyAlignment="1">
      <alignment vertical="center" wrapText="1"/>
      <protection/>
    </xf>
    <xf numFmtId="0" fontId="0" fillId="0" borderId="0" xfId="65" applyNumberFormat="1" applyFont="1" applyFill="1" applyBorder="1" applyAlignment="1">
      <alignment horizontal="left" vertical="center" wrapText="1"/>
      <protection/>
    </xf>
    <xf numFmtId="0" fontId="50" fillId="0" borderId="0" xfId="0" applyFont="1" applyFill="1" applyAlignment="1">
      <alignment horizontal="center" vertical="center" wrapText="1"/>
    </xf>
    <xf numFmtId="0" fontId="50" fillId="0" borderId="15" xfId="64" applyFont="1" applyFill="1" applyBorder="1" applyAlignment="1">
      <alignment horizontal="center" vertical="center" wrapText="1"/>
      <protection/>
    </xf>
    <xf numFmtId="58" fontId="50" fillId="0" borderId="16" xfId="0" applyNumberFormat="1" applyFont="1" applyFill="1" applyBorder="1" applyAlignment="1">
      <alignment horizontal="center" vertical="center" wrapText="1"/>
    </xf>
    <xf numFmtId="0" fontId="52" fillId="0" borderId="0" xfId="0" applyFont="1" applyFill="1" applyBorder="1" applyAlignment="1">
      <alignment horizontal="center" vertical="center" wrapText="1"/>
    </xf>
    <xf numFmtId="0" fontId="50" fillId="0" borderId="0" xfId="64" applyFont="1" applyFill="1" applyAlignment="1">
      <alignment vertical="center" wrapText="1"/>
      <protection/>
    </xf>
    <xf numFmtId="205" fontId="50" fillId="0" borderId="16" xfId="49" applyNumberFormat="1" applyFont="1" applyFill="1" applyBorder="1" applyAlignment="1">
      <alignment horizontal="center" vertical="center" wrapText="1" shrinkToFit="1"/>
    </xf>
    <xf numFmtId="184" fontId="50" fillId="0" borderId="16" xfId="49" applyNumberFormat="1" applyFont="1" applyFill="1" applyBorder="1" applyAlignment="1">
      <alignment horizontal="center" vertical="center" wrapText="1" shrinkToFit="1"/>
    </xf>
    <xf numFmtId="0" fontId="51" fillId="0" borderId="0" xfId="0" applyFont="1" applyFill="1" applyAlignment="1">
      <alignment horizontal="center" vertical="center" wrapText="1"/>
    </xf>
    <xf numFmtId="0" fontId="4" fillId="0" borderId="0" xfId="65" applyNumberFormat="1" applyFont="1" applyFill="1" applyBorder="1" applyAlignment="1">
      <alignment horizontal="left" vertical="center" wrapText="1"/>
      <protection/>
    </xf>
    <xf numFmtId="0" fontId="52" fillId="0" borderId="15" xfId="64" applyFont="1" applyFill="1" applyBorder="1" applyAlignment="1">
      <alignment horizontal="center" vertical="center" wrapText="1"/>
      <protection/>
    </xf>
    <xf numFmtId="0" fontId="50" fillId="6" borderId="15" xfId="0" applyFont="1" applyFill="1" applyBorder="1" applyAlignment="1">
      <alignment horizontal="center" vertical="center" wrapText="1"/>
    </xf>
    <xf numFmtId="0" fontId="50" fillId="33" borderId="15" xfId="0" applyFont="1" applyFill="1" applyBorder="1" applyAlignment="1">
      <alignment horizontal="center" vertical="center" wrapText="1"/>
    </xf>
    <xf numFmtId="0" fontId="50" fillId="33" borderId="16" xfId="0" applyFont="1" applyFill="1" applyBorder="1" applyAlignment="1">
      <alignment horizontal="left" vertical="center" wrapText="1"/>
    </xf>
    <xf numFmtId="188" fontId="0" fillId="0" borderId="15" xfId="65" applyNumberFormat="1" applyFont="1" applyFill="1" applyBorder="1" applyAlignment="1">
      <alignment horizontal="center" vertical="center" wrapText="1"/>
      <protection/>
    </xf>
    <xf numFmtId="184" fontId="50" fillId="33" borderId="15" xfId="0" applyNumberFormat="1" applyFont="1" applyFill="1" applyBorder="1" applyAlignment="1">
      <alignment horizontal="center" vertical="center" wrapText="1"/>
    </xf>
    <xf numFmtId="0" fontId="53" fillId="0" borderId="0" xfId="0" applyFont="1" applyFill="1" applyAlignment="1">
      <alignment horizontal="center" vertical="center" wrapText="1"/>
    </xf>
    <xf numFmtId="183" fontId="0" fillId="0" borderId="15" xfId="66" applyNumberFormat="1" applyFont="1" applyFill="1" applyBorder="1" applyAlignment="1">
      <alignment horizontal="center" vertical="center" wrapText="1"/>
      <protection/>
    </xf>
    <xf numFmtId="0" fontId="0" fillId="0" borderId="15" xfId="65" applyNumberFormat="1" applyFont="1" applyFill="1" applyBorder="1" applyAlignment="1">
      <alignment vertical="center" wrapText="1"/>
      <protection/>
    </xf>
    <xf numFmtId="0" fontId="50" fillId="0" borderId="0" xfId="0" applyFont="1" applyAlignment="1">
      <alignment horizontal="center" vertical="center"/>
    </xf>
    <xf numFmtId="205" fontId="0" fillId="0" borderId="15" xfId="49" applyNumberFormat="1" applyFont="1" applyFill="1" applyBorder="1" applyAlignment="1" quotePrefix="1">
      <alignment horizontal="center" vertical="center"/>
    </xf>
    <xf numFmtId="0" fontId="33" fillId="0" borderId="16" xfId="0" applyFont="1" applyBorder="1" applyAlignment="1">
      <alignment vertical="center" wrapText="1"/>
    </xf>
    <xf numFmtId="189" fontId="33" fillId="0" borderId="16" xfId="0" applyNumberFormat="1" applyFont="1" applyBorder="1" applyAlignment="1">
      <alignment horizontal="center" vertical="center"/>
    </xf>
    <xf numFmtId="58" fontId="33" fillId="0" borderId="16" xfId="0" applyNumberFormat="1" applyFont="1" applyBorder="1" applyAlignment="1">
      <alignment horizontal="center" vertical="center" wrapText="1"/>
    </xf>
    <xf numFmtId="190" fontId="50" fillId="0" borderId="0" xfId="0" applyNumberFormat="1" applyFont="1" applyFill="1" applyBorder="1" applyAlignment="1">
      <alignment horizontal="left" vertical="center" wrapText="1"/>
    </xf>
    <xf numFmtId="205" fontId="50" fillId="0" borderId="15" xfId="49" applyNumberFormat="1" applyFont="1" applyFill="1" applyBorder="1" applyAlignment="1">
      <alignment horizontal="center" vertical="center" wrapText="1" shrinkToFit="1"/>
    </xf>
    <xf numFmtId="189" fontId="0" fillId="0" borderId="15" xfId="65" applyNumberFormat="1" applyFont="1" applyFill="1" applyBorder="1" applyAlignment="1">
      <alignment horizontal="center" vertical="center" wrapText="1"/>
      <protection/>
    </xf>
    <xf numFmtId="0" fontId="0" fillId="33" borderId="15" xfId="65" applyNumberFormat="1" applyFont="1" applyFill="1" applyBorder="1" applyAlignment="1">
      <alignment vertical="center" wrapText="1"/>
      <protection/>
    </xf>
    <xf numFmtId="205" fontId="0" fillId="0" borderId="15" xfId="49" applyNumberFormat="1" applyFont="1" applyFill="1" applyBorder="1" applyAlignment="1">
      <alignment horizontal="center" vertical="center" wrapText="1"/>
    </xf>
    <xf numFmtId="3" fontId="33" fillId="0" borderId="16" xfId="0" applyNumberFormat="1" applyFont="1" applyBorder="1" applyAlignment="1">
      <alignment horizontal="center" vertical="center" wrapText="1"/>
    </xf>
    <xf numFmtId="0" fontId="41" fillId="34" borderId="0" xfId="64" applyFont="1" applyFill="1" applyAlignment="1">
      <alignment vertical="center" wrapText="1"/>
      <protection/>
    </xf>
    <xf numFmtId="0" fontId="55" fillId="34" borderId="0" xfId="64" applyFont="1" applyFill="1" applyAlignment="1">
      <alignment vertical="center" wrapText="1"/>
      <protection/>
    </xf>
    <xf numFmtId="0" fontId="50" fillId="33" borderId="16" xfId="0" applyFont="1" applyFill="1" applyBorder="1" applyAlignment="1">
      <alignment vertical="center" wrapText="1"/>
    </xf>
    <xf numFmtId="183" fontId="0" fillId="33" borderId="15" xfId="66" applyNumberFormat="1" applyFont="1" applyFill="1" applyBorder="1" applyAlignment="1">
      <alignment horizontal="center" vertical="center" wrapText="1"/>
      <protection/>
    </xf>
    <xf numFmtId="188" fontId="0" fillId="33" borderId="15" xfId="65" applyNumberFormat="1" applyFont="1" applyFill="1" applyBorder="1" applyAlignment="1">
      <alignment horizontal="center" vertical="center" wrapText="1"/>
      <protection/>
    </xf>
    <xf numFmtId="0" fontId="50" fillId="33" borderId="15" xfId="0" applyFont="1" applyFill="1" applyBorder="1" applyAlignment="1">
      <alignment vertical="center" wrapText="1"/>
    </xf>
    <xf numFmtId="0" fontId="50" fillId="33" borderId="15" xfId="64" applyFont="1" applyFill="1" applyBorder="1" applyAlignment="1">
      <alignment horizontal="center" vertical="center" wrapText="1"/>
      <protection/>
    </xf>
    <xf numFmtId="0" fontId="52" fillId="33" borderId="15" xfId="64" applyFont="1" applyFill="1" applyBorder="1" applyAlignment="1">
      <alignment horizontal="center" vertical="center" wrapText="1"/>
      <protection/>
    </xf>
    <xf numFmtId="0" fontId="50" fillId="33" borderId="19" xfId="65" applyNumberFormat="1" applyFont="1" applyFill="1" applyBorder="1" applyAlignment="1">
      <alignment horizontal="left" vertical="center" wrapText="1"/>
      <protection/>
    </xf>
    <xf numFmtId="0" fontId="55" fillId="34" borderId="0" xfId="0" applyFont="1" applyFill="1" applyAlignment="1">
      <alignment horizontal="center" vertical="center" wrapText="1"/>
    </xf>
    <xf numFmtId="183" fontId="50" fillId="33" borderId="15" xfId="65" applyNumberFormat="1" applyFont="1" applyFill="1" applyBorder="1" applyAlignment="1">
      <alignment horizontal="center" vertical="center" wrapText="1"/>
      <protection/>
    </xf>
    <xf numFmtId="0" fontId="50" fillId="33" borderId="16" xfId="0" applyFont="1" applyFill="1" applyBorder="1" applyAlignment="1">
      <alignment horizontal="center" vertical="center" wrapText="1"/>
    </xf>
    <xf numFmtId="193" fontId="50" fillId="33" borderId="15" xfId="49" applyNumberFormat="1" applyFont="1" applyFill="1" applyBorder="1" applyAlignment="1">
      <alignment horizontal="center" vertical="center" wrapText="1"/>
    </xf>
    <xf numFmtId="187" fontId="50" fillId="33" borderId="18" xfId="0" applyNumberFormat="1" applyFont="1" applyFill="1" applyBorder="1" applyAlignment="1">
      <alignment horizontal="center" vertical="center" wrapText="1"/>
    </xf>
    <xf numFmtId="0" fontId="53" fillId="0" borderId="0" xfId="0" applyFont="1" applyFill="1" applyAlignment="1">
      <alignment horizontal="center" vertical="center"/>
    </xf>
    <xf numFmtId="190" fontId="50" fillId="33" borderId="16" xfId="0" applyNumberFormat="1" applyFont="1" applyFill="1" applyBorder="1" applyAlignment="1" quotePrefix="1">
      <alignment horizontal="center" vertical="center" wrapText="1"/>
    </xf>
    <xf numFmtId="189" fontId="50" fillId="33" borderId="15" xfId="65" applyNumberFormat="1" applyFont="1" applyFill="1" applyBorder="1" applyAlignment="1">
      <alignment horizontal="center" vertical="center" wrapText="1"/>
      <protection/>
    </xf>
    <xf numFmtId="190" fontId="50" fillId="33" borderId="15" xfId="0" applyNumberFormat="1" applyFont="1" applyFill="1" applyBorder="1" applyAlignment="1">
      <alignment horizontal="center" vertical="center" wrapText="1"/>
    </xf>
    <xf numFmtId="0" fontId="50" fillId="33" borderId="20" xfId="0" applyFont="1" applyFill="1" applyBorder="1" applyAlignment="1">
      <alignment horizontal="left" vertical="center" wrapText="1"/>
    </xf>
    <xf numFmtId="189" fontId="50" fillId="0" borderId="15" xfId="0" applyNumberFormat="1" applyFont="1" applyBorder="1" applyAlignment="1">
      <alignment horizontal="center" vertical="center" wrapText="1"/>
    </xf>
    <xf numFmtId="189" fontId="50" fillId="0" borderId="15" xfId="65" applyNumberFormat="1" applyFont="1" applyFill="1" applyBorder="1" applyAlignment="1">
      <alignment horizontal="center" vertical="center" wrapText="1"/>
      <protection/>
    </xf>
    <xf numFmtId="189" fontId="50" fillId="0" borderId="16" xfId="0" applyNumberFormat="1" applyFont="1" applyFill="1" applyBorder="1" applyAlignment="1">
      <alignment horizontal="center" vertical="center" wrapText="1"/>
    </xf>
    <xf numFmtId="0" fontId="50" fillId="34" borderId="0" xfId="64" applyFont="1" applyFill="1" applyAlignment="1">
      <alignment vertical="center" wrapText="1"/>
      <protection/>
    </xf>
    <xf numFmtId="188" fontId="50" fillId="0" borderId="15" xfId="0" applyNumberFormat="1" applyFont="1" applyFill="1" applyBorder="1" applyAlignment="1">
      <alignment horizontal="center" vertical="center" wrapText="1"/>
    </xf>
    <xf numFmtId="14" fontId="50" fillId="0" borderId="16" xfId="0" applyNumberFormat="1" applyFont="1" applyFill="1" applyBorder="1" applyAlignment="1">
      <alignment horizontal="left" vertical="center" wrapText="1"/>
    </xf>
    <xf numFmtId="0" fontId="4" fillId="34" borderId="0" xfId="65" applyNumberFormat="1" applyFont="1" applyFill="1" applyBorder="1" applyAlignment="1">
      <alignment horizontal="left" vertical="center" wrapText="1"/>
      <protection/>
    </xf>
    <xf numFmtId="0" fontId="33" fillId="0" borderId="15" xfId="0" applyFont="1" applyBorder="1" applyAlignment="1">
      <alignment vertical="center" wrapText="1"/>
    </xf>
    <xf numFmtId="58" fontId="33" fillId="0" borderId="15" xfId="0" applyNumberFormat="1" applyFont="1" applyBorder="1" applyAlignment="1">
      <alignment horizontal="center" vertical="center" wrapText="1"/>
    </xf>
    <xf numFmtId="189" fontId="33" fillId="0" borderId="15" xfId="0" applyNumberFormat="1" applyFont="1" applyBorder="1" applyAlignment="1">
      <alignment horizontal="center" vertical="center"/>
    </xf>
    <xf numFmtId="3" fontId="33" fillId="0" borderId="15" xfId="0" applyNumberFormat="1" applyFont="1" applyBorder="1" applyAlignment="1">
      <alignment horizontal="center" vertical="center" wrapText="1"/>
    </xf>
    <xf numFmtId="187" fontId="50" fillId="0" borderId="15" xfId="64" applyNumberFormat="1" applyFont="1" applyFill="1" applyBorder="1" applyAlignment="1">
      <alignment horizontal="center" vertical="center" wrapText="1"/>
      <protection/>
    </xf>
    <xf numFmtId="190" fontId="50" fillId="33" borderId="15" xfId="0" applyNumberFormat="1" applyFont="1" applyFill="1" applyBorder="1" applyAlignment="1" quotePrefix="1">
      <alignment horizontal="center" vertical="center" wrapText="1"/>
    </xf>
    <xf numFmtId="189" fontId="0" fillId="33" borderId="15" xfId="65" applyNumberFormat="1" applyFont="1" applyFill="1" applyBorder="1" applyAlignment="1" quotePrefix="1">
      <alignment horizontal="center" vertical="center" wrapText="1"/>
      <protection/>
    </xf>
    <xf numFmtId="0" fontId="50" fillId="0" borderId="0" xfId="0" applyFont="1" applyFill="1" applyAlignment="1">
      <alignment horizontal="center" vertical="center"/>
    </xf>
    <xf numFmtId="205" fontId="0" fillId="0" borderId="15" xfId="49" applyNumberFormat="1" applyFont="1" applyFill="1" applyBorder="1" applyAlignment="1">
      <alignment horizontal="center" vertical="center" wrapText="1"/>
    </xf>
    <xf numFmtId="0" fontId="50" fillId="0" borderId="16" xfId="0" applyFont="1" applyFill="1" applyBorder="1" applyAlignment="1">
      <alignment horizontal="left" vertical="center" wrapText="1"/>
    </xf>
    <xf numFmtId="190" fontId="50" fillId="0" borderId="15" xfId="0" applyNumberFormat="1"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33" borderId="15" xfId="0" applyFont="1" applyFill="1" applyBorder="1" applyAlignment="1">
      <alignment horizontal="center" vertical="center" wrapText="1"/>
    </xf>
    <xf numFmtId="184" fontId="50" fillId="33" borderId="15" xfId="0" applyNumberFormat="1" applyFont="1" applyFill="1" applyBorder="1" applyAlignment="1">
      <alignment horizontal="center" vertical="center" wrapText="1"/>
    </xf>
    <xf numFmtId="187" fontId="50" fillId="33" borderId="15" xfId="0" applyNumberFormat="1" applyFont="1" applyFill="1" applyBorder="1" applyAlignment="1">
      <alignment horizontal="center" vertical="center" wrapText="1"/>
    </xf>
    <xf numFmtId="0" fontId="0" fillId="33" borderId="15" xfId="65" applyNumberFormat="1" applyFont="1" applyFill="1" applyBorder="1" applyAlignment="1">
      <alignment vertical="center" wrapText="1"/>
      <protection/>
    </xf>
    <xf numFmtId="0" fontId="50" fillId="33" borderId="15" xfId="0" applyFont="1" applyFill="1" applyBorder="1" applyAlignment="1">
      <alignment vertical="center" wrapText="1"/>
    </xf>
    <xf numFmtId="0" fontId="50" fillId="33" borderId="15" xfId="65" applyNumberFormat="1" applyFont="1" applyFill="1" applyBorder="1" applyAlignment="1">
      <alignment vertical="center" wrapText="1"/>
      <protection/>
    </xf>
    <xf numFmtId="189" fontId="0" fillId="33" borderId="15" xfId="0" applyNumberFormat="1" applyFont="1" applyFill="1" applyBorder="1" applyAlignment="1">
      <alignment horizontal="center" vertical="center"/>
    </xf>
    <xf numFmtId="0" fontId="50" fillId="33" borderId="15" xfId="0" applyFont="1" applyFill="1" applyBorder="1" applyAlignment="1">
      <alignment horizontal="left" vertical="center" wrapText="1"/>
    </xf>
    <xf numFmtId="0" fontId="50" fillId="33" borderId="19" xfId="65" applyNumberFormat="1" applyFont="1" applyFill="1" applyBorder="1" applyAlignment="1">
      <alignment vertical="center" wrapText="1"/>
      <protection/>
    </xf>
    <xf numFmtId="0" fontId="50" fillId="33" borderId="19" xfId="0" applyFont="1" applyFill="1" applyBorder="1" applyAlignment="1">
      <alignment horizontal="left" vertical="center" wrapText="1"/>
    </xf>
    <xf numFmtId="183" fontId="0" fillId="0" borderId="15" xfId="66" applyNumberFormat="1" applyFont="1" applyFill="1" applyBorder="1" applyAlignment="1">
      <alignment horizontal="center" vertical="center" wrapText="1"/>
      <protection/>
    </xf>
    <xf numFmtId="0" fontId="33" fillId="0" borderId="0" xfId="0" applyFont="1" applyFill="1" applyAlignment="1">
      <alignment vertical="center"/>
    </xf>
    <xf numFmtId="0" fontId="33" fillId="6" borderId="15" xfId="0" applyFont="1" applyFill="1" applyBorder="1" applyAlignment="1">
      <alignment horizontal="center" vertical="center" wrapText="1"/>
    </xf>
    <xf numFmtId="0" fontId="56" fillId="0" borderId="0" xfId="0" applyFont="1" applyFill="1" applyAlignment="1">
      <alignment vertical="center"/>
    </xf>
    <xf numFmtId="187" fontId="50" fillId="33" borderId="16" xfId="0" applyNumberFormat="1" applyFont="1" applyFill="1" applyBorder="1" applyAlignment="1" quotePrefix="1">
      <alignment horizontal="center" vertical="center" wrapText="1"/>
    </xf>
    <xf numFmtId="187" fontId="50" fillId="0" borderId="15" xfId="0" applyNumberFormat="1" applyFont="1" applyFill="1" applyBorder="1" applyAlignment="1" quotePrefix="1">
      <alignment horizontal="center" vertical="center" wrapText="1"/>
    </xf>
    <xf numFmtId="187" fontId="50" fillId="0" borderId="18" xfId="0" applyNumberFormat="1" applyFont="1" applyFill="1" applyBorder="1" applyAlignment="1" quotePrefix="1">
      <alignment horizontal="center" vertical="center" wrapText="1"/>
    </xf>
    <xf numFmtId="184" fontId="0" fillId="33" borderId="21" xfId="49" applyNumberFormat="1" applyFont="1" applyFill="1" applyBorder="1" applyAlignment="1">
      <alignment horizontal="center" vertical="center" wrapText="1"/>
    </xf>
    <xf numFmtId="193" fontId="50" fillId="33" borderId="16" xfId="49" applyNumberFormat="1" applyFont="1" applyFill="1" applyBorder="1" applyAlignment="1" quotePrefix="1">
      <alignment horizontal="center" vertical="center" wrapText="1"/>
    </xf>
    <xf numFmtId="184" fontId="0" fillId="33" borderId="15" xfId="49" applyNumberFormat="1" applyFont="1" applyFill="1" applyBorder="1" applyAlignment="1">
      <alignment horizontal="center" vertical="center" wrapText="1"/>
    </xf>
    <xf numFmtId="0" fontId="50" fillId="0" borderId="15" xfId="0" applyFont="1" applyFill="1" applyBorder="1" applyAlignment="1">
      <alignment vertical="center" wrapText="1"/>
    </xf>
    <xf numFmtId="193" fontId="50" fillId="0" borderId="15" xfId="49" applyNumberFormat="1" applyFont="1" applyFill="1" applyBorder="1" applyAlignment="1">
      <alignment horizontal="center" vertical="center" wrapText="1"/>
    </xf>
    <xf numFmtId="0" fontId="0" fillId="33" borderId="15" xfId="0" applyFont="1" applyFill="1" applyBorder="1" applyAlignment="1">
      <alignment horizontal="center" vertical="center" wrapText="1"/>
    </xf>
    <xf numFmtId="187" fontId="50" fillId="33" borderId="15" xfId="0" applyNumberFormat="1" applyFont="1" applyFill="1" applyBorder="1" applyAlignment="1" quotePrefix="1">
      <alignment horizontal="center" vertical="center" wrapText="1"/>
    </xf>
    <xf numFmtId="187" fontId="50" fillId="33" borderId="21" xfId="0" applyNumberFormat="1" applyFont="1" applyFill="1" applyBorder="1" applyAlignment="1" quotePrefix="1">
      <alignment horizontal="center" vertical="center" wrapText="1"/>
    </xf>
    <xf numFmtId="0" fontId="0" fillId="33" borderId="15" xfId="0" applyFont="1" applyFill="1" applyBorder="1" applyAlignment="1">
      <alignment horizontal="center" vertical="center"/>
    </xf>
    <xf numFmtId="184" fontId="50" fillId="33" borderId="15" xfId="0" applyNumberFormat="1" applyFont="1" applyFill="1" applyBorder="1" applyAlignment="1">
      <alignment horizontal="center" vertical="center"/>
    </xf>
    <xf numFmtId="0" fontId="0" fillId="33" borderId="15" xfId="0" applyFont="1" applyFill="1" applyBorder="1" applyAlignment="1">
      <alignment vertical="center" wrapText="1"/>
    </xf>
    <xf numFmtId="187" fontId="0" fillId="33" borderId="21" xfId="65" applyNumberFormat="1" applyFont="1" applyFill="1" applyBorder="1" applyAlignment="1">
      <alignment horizontal="center" vertical="center" wrapText="1" shrinkToFit="1"/>
      <protection/>
    </xf>
    <xf numFmtId="187" fontId="0" fillId="33" borderId="15" xfId="65" applyNumberFormat="1" applyFont="1" applyFill="1" applyBorder="1" applyAlignment="1">
      <alignment horizontal="center" vertical="center" wrapText="1" shrinkToFit="1"/>
      <protection/>
    </xf>
    <xf numFmtId="187" fontId="0" fillId="33" borderId="15" xfId="65" applyNumberFormat="1" applyFont="1" applyFill="1" applyBorder="1" applyAlignment="1" quotePrefix="1">
      <alignment horizontal="center" vertical="center" wrapText="1" shrinkToFit="1"/>
      <protection/>
    </xf>
    <xf numFmtId="187" fontId="50" fillId="33" borderId="21" xfId="0" applyNumberFormat="1" applyFont="1" applyFill="1" applyBorder="1" applyAlignment="1">
      <alignment horizontal="center" vertical="center" wrapText="1"/>
    </xf>
    <xf numFmtId="183" fontId="50" fillId="33" borderId="15" xfId="0" applyNumberFormat="1" applyFont="1" applyFill="1" applyBorder="1" applyAlignment="1">
      <alignment horizontal="center" vertical="center"/>
    </xf>
    <xf numFmtId="0" fontId="0" fillId="33" borderId="16" xfId="0" applyFont="1" applyFill="1" applyBorder="1" applyAlignment="1">
      <alignment horizontal="center" vertical="center"/>
    </xf>
    <xf numFmtId="183" fontId="0" fillId="33" borderId="15" xfId="66" applyNumberFormat="1" applyFont="1" applyFill="1" applyBorder="1" applyAlignment="1">
      <alignment horizontal="center" vertical="center" wrapText="1"/>
      <protection/>
    </xf>
    <xf numFmtId="189" fontId="0" fillId="33" borderId="15" xfId="65" applyNumberFormat="1" applyFont="1" applyFill="1" applyBorder="1" applyAlignment="1">
      <alignment horizontal="center" vertical="center" wrapText="1"/>
      <protection/>
    </xf>
    <xf numFmtId="184" fontId="50" fillId="33" borderId="15" xfId="49" applyNumberFormat="1" applyFont="1" applyFill="1" applyBorder="1" applyAlignment="1">
      <alignment horizontal="center" vertical="center" wrapText="1"/>
    </xf>
    <xf numFmtId="189" fontId="50" fillId="0" borderId="15" xfId="0" applyNumberFormat="1" applyFont="1" applyFill="1" applyBorder="1" applyAlignment="1">
      <alignment horizontal="center" vertical="center" wrapText="1"/>
    </xf>
    <xf numFmtId="0" fontId="50" fillId="0" borderId="16" xfId="0" applyFont="1" applyFill="1" applyBorder="1" applyAlignment="1">
      <alignment vertical="center" wrapText="1"/>
    </xf>
    <xf numFmtId="193" fontId="50" fillId="0" borderId="15" xfId="49" applyNumberFormat="1" applyFont="1" applyFill="1" applyBorder="1" applyAlignment="1" quotePrefix="1">
      <alignment horizontal="center" vertical="center" wrapText="1"/>
    </xf>
    <xf numFmtId="183" fontId="50" fillId="0" borderId="16" xfId="0" applyNumberFormat="1" applyFont="1" applyFill="1" applyBorder="1" applyAlignment="1">
      <alignment horizontal="center" vertical="center" wrapText="1"/>
    </xf>
    <xf numFmtId="189" fontId="0" fillId="0" borderId="15" xfId="65" applyNumberFormat="1" applyFont="1" applyFill="1" applyBorder="1" applyAlignment="1">
      <alignment horizontal="center" vertical="center" wrapText="1"/>
      <protection/>
    </xf>
    <xf numFmtId="0" fontId="0" fillId="33" borderId="15" xfId="65" applyNumberFormat="1" applyFont="1" applyFill="1" applyBorder="1" applyAlignment="1">
      <alignment vertical="center" wrapText="1"/>
      <protection/>
    </xf>
    <xf numFmtId="0" fontId="0" fillId="0" borderId="15" xfId="65" applyNumberFormat="1" applyFont="1" applyFill="1" applyBorder="1" applyAlignment="1">
      <alignment horizontal="left" vertical="center" wrapText="1"/>
      <protection/>
    </xf>
    <xf numFmtId="0" fontId="0" fillId="33" borderId="15" xfId="65" applyNumberFormat="1" applyFont="1" applyFill="1" applyBorder="1" applyAlignment="1">
      <alignment horizontal="left" vertical="center" wrapText="1"/>
      <protection/>
    </xf>
    <xf numFmtId="184" fontId="50" fillId="0" borderId="15" xfId="49" applyNumberFormat="1" applyFont="1" applyFill="1" applyBorder="1" applyAlignment="1">
      <alignment horizontal="center" vertical="center" wrapText="1"/>
    </xf>
    <xf numFmtId="193" fontId="50" fillId="0" borderId="16" xfId="49" applyNumberFormat="1" applyFont="1" applyFill="1" applyBorder="1" applyAlignment="1">
      <alignment horizontal="center" vertical="center" wrapText="1"/>
    </xf>
    <xf numFmtId="188" fontId="0" fillId="0" borderId="15" xfId="65" applyNumberFormat="1" applyFont="1" applyFill="1" applyBorder="1" applyAlignment="1">
      <alignment horizontal="center" vertical="center" wrapText="1"/>
      <protection/>
    </xf>
    <xf numFmtId="187" fontId="50" fillId="0" borderId="21" xfId="0" applyNumberFormat="1" applyFont="1" applyFill="1" applyBorder="1" applyAlignment="1" quotePrefix="1">
      <alignment horizontal="center" vertical="center" wrapText="1"/>
    </xf>
    <xf numFmtId="188" fontId="50" fillId="0" borderId="16" xfId="0" applyNumberFormat="1" applyFont="1" applyFill="1" applyBorder="1" applyAlignment="1">
      <alignment horizontal="center" vertical="center" wrapText="1"/>
    </xf>
    <xf numFmtId="205" fontId="0" fillId="0" borderId="16" xfId="49" applyNumberFormat="1" applyFont="1" applyFill="1" applyBorder="1" applyAlignment="1" quotePrefix="1">
      <alignment horizontal="center" vertical="center"/>
    </xf>
    <xf numFmtId="0" fontId="50" fillId="0" borderId="0" xfId="0" applyFont="1" applyAlignment="1">
      <alignment horizontal="center" vertical="center"/>
    </xf>
    <xf numFmtId="0" fontId="50" fillId="0" borderId="13" xfId="0" applyFont="1" applyBorder="1" applyAlignment="1">
      <alignment horizontal="center" vertical="center" wrapText="1"/>
    </xf>
    <xf numFmtId="0" fontId="50" fillId="0" borderId="10" xfId="0" applyFont="1" applyBorder="1" applyAlignment="1">
      <alignment horizontal="justify" vertical="center" wrapText="1"/>
    </xf>
    <xf numFmtId="0" fontId="50" fillId="0" borderId="14" xfId="0" applyFont="1" applyBorder="1" applyAlignment="1">
      <alignment horizontal="justify" vertical="center" wrapText="1"/>
    </xf>
    <xf numFmtId="0" fontId="50" fillId="0" borderId="0" xfId="0" applyFont="1" applyAlignment="1">
      <alignment vertical="center"/>
    </xf>
    <xf numFmtId="0" fontId="53" fillId="0" borderId="0" xfId="0" applyFont="1" applyAlignment="1">
      <alignment horizontal="left" vertical="center"/>
    </xf>
    <xf numFmtId="0" fontId="50" fillId="0" borderId="0" xfId="0" applyFont="1" applyFill="1" applyAlignment="1">
      <alignment horizontal="center" vertical="center"/>
    </xf>
    <xf numFmtId="187" fontId="0" fillId="33" borderId="15" xfId="65" applyNumberFormat="1" applyFont="1" applyFill="1" applyBorder="1" applyAlignment="1">
      <alignment horizontal="center" vertical="center" wrapText="1" shrinkToFit="1"/>
      <protection/>
    </xf>
    <xf numFmtId="184" fontId="0" fillId="33" borderId="15" xfId="49" applyNumberFormat="1" applyFont="1" applyFill="1" applyBorder="1" applyAlignment="1">
      <alignment horizontal="center" vertical="center" wrapText="1"/>
    </xf>
    <xf numFmtId="0" fontId="50" fillId="0" borderId="22" xfId="0" applyFont="1" applyBorder="1" applyAlignment="1">
      <alignment horizontal="justify" vertical="center" wrapText="1"/>
    </xf>
    <xf numFmtId="0" fontId="50" fillId="0" borderId="23" xfId="0" applyFont="1" applyBorder="1" applyAlignment="1">
      <alignment horizontal="justify" vertical="center" wrapText="1"/>
    </xf>
    <xf numFmtId="0" fontId="50" fillId="0" borderId="24" xfId="0" applyFont="1" applyBorder="1" applyAlignment="1">
      <alignment horizontal="justify" vertical="center" wrapText="1"/>
    </xf>
    <xf numFmtId="0" fontId="50" fillId="0" borderId="25"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26" xfId="0" applyFont="1" applyBorder="1" applyAlignment="1">
      <alignment horizontal="justify" vertical="center" wrapText="1"/>
    </xf>
    <xf numFmtId="0" fontId="50" fillId="0" borderId="14" xfId="0" applyFont="1" applyBorder="1" applyAlignment="1">
      <alignment horizontal="justify" vertical="center" wrapText="1"/>
    </xf>
    <xf numFmtId="0" fontId="50" fillId="0" borderId="27" xfId="0" applyFont="1" applyBorder="1" applyAlignment="1">
      <alignment horizontal="justify" vertical="center" wrapText="1"/>
    </xf>
    <xf numFmtId="0" fontId="50" fillId="0" borderId="10" xfId="0" applyFont="1" applyBorder="1" applyAlignment="1">
      <alignment horizontal="justify" vertical="center" wrapText="1"/>
    </xf>
    <xf numFmtId="0" fontId="50" fillId="0" borderId="0" xfId="0" applyFont="1" applyAlignment="1">
      <alignment horizontal="center" vertical="center"/>
    </xf>
    <xf numFmtId="0" fontId="50" fillId="0" borderId="11" xfId="0" applyFont="1" applyBorder="1" applyAlignment="1">
      <alignment horizontal="right" vertical="center"/>
    </xf>
    <xf numFmtId="0" fontId="50" fillId="0" borderId="28" xfId="0" applyFont="1" applyBorder="1" applyAlignment="1">
      <alignment horizontal="left" vertical="center" shrinkToFit="1"/>
    </xf>
    <xf numFmtId="0" fontId="50" fillId="0" borderId="0" xfId="0" applyFont="1" applyAlignment="1">
      <alignment horizontal="left" vertical="center"/>
    </xf>
    <xf numFmtId="0" fontId="50" fillId="0" borderId="11" xfId="0" applyFont="1" applyBorder="1" applyAlignment="1">
      <alignment horizontal="left" vertical="center"/>
    </xf>
    <xf numFmtId="0" fontId="50" fillId="0" borderId="29"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32"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35"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53" fillId="0" borderId="0" xfId="0" applyFont="1" applyAlignment="1">
      <alignment vertical="center"/>
    </xf>
    <xf numFmtId="0" fontId="50" fillId="0" borderId="39" xfId="0" applyFont="1" applyBorder="1" applyAlignment="1">
      <alignment horizontal="right" vertical="center"/>
    </xf>
    <xf numFmtId="0" fontId="50" fillId="0" borderId="0" xfId="0" applyFont="1" applyAlignment="1">
      <alignment vertical="center"/>
    </xf>
    <xf numFmtId="0" fontId="53" fillId="0" borderId="0" xfId="0" applyFont="1" applyAlignment="1">
      <alignment horizontal="left" vertical="center" wrapText="1"/>
    </xf>
    <xf numFmtId="0" fontId="53" fillId="0" borderId="0" xfId="0" applyFont="1" applyAlignment="1">
      <alignment horizontal="left" vertical="center"/>
    </xf>
    <xf numFmtId="0" fontId="50" fillId="0" borderId="0" xfId="0" applyFont="1" applyFill="1" applyAlignment="1">
      <alignment horizontal="center" vertical="center"/>
    </xf>
    <xf numFmtId="0" fontId="53" fillId="0" borderId="0" xfId="0" applyFont="1" applyFill="1" applyAlignment="1">
      <alignment vertical="center"/>
    </xf>
    <xf numFmtId="0" fontId="50" fillId="0" borderId="39" xfId="0" applyFont="1" applyFill="1" applyBorder="1" applyAlignment="1">
      <alignment horizontal="right" vertical="center"/>
    </xf>
    <xf numFmtId="0" fontId="51" fillId="0" borderId="39" xfId="0" applyFont="1" applyBorder="1" applyAlignment="1">
      <alignment horizontal="right" vertical="center"/>
    </xf>
    <xf numFmtId="0" fontId="57" fillId="0" borderId="0" xfId="0" applyFont="1" applyAlignment="1">
      <alignment horizontal="center" vertical="center"/>
    </xf>
    <xf numFmtId="0" fontId="53" fillId="0" borderId="0" xfId="0" applyFont="1" applyBorder="1" applyAlignment="1">
      <alignment horizontal="left" vertical="center"/>
    </xf>
    <xf numFmtId="0" fontId="50" fillId="0" borderId="0" xfId="0" applyFont="1" applyFill="1" applyBorder="1" applyAlignment="1">
      <alignment horizontal="right" vertical="center" wrapText="1"/>
    </xf>
    <xf numFmtId="0" fontId="50" fillId="0" borderId="15" xfId="65" applyNumberFormat="1" applyFont="1" applyFill="1" applyBorder="1" applyAlignment="1">
      <alignment horizontal="left" vertical="center" wrapText="1"/>
      <protection/>
    </xf>
    <xf numFmtId="0" fontId="7" fillId="0" borderId="15" xfId="65" applyNumberFormat="1" applyFont="1" applyFill="1" applyBorder="1" applyAlignment="1">
      <alignment vertical="center" wrapText="1"/>
      <protection/>
    </xf>
    <xf numFmtId="183" fontId="7" fillId="0" borderId="15" xfId="66" applyNumberFormat="1" applyFont="1" applyFill="1" applyBorder="1" applyAlignment="1">
      <alignment horizontal="center" vertical="center" wrapText="1"/>
      <protection/>
    </xf>
    <xf numFmtId="189" fontId="7" fillId="0" borderId="15" xfId="65" applyNumberFormat="1" applyFont="1" applyFill="1" applyBorder="1" applyAlignment="1">
      <alignment vertical="center" wrapText="1"/>
      <protection/>
    </xf>
    <xf numFmtId="190" fontId="50" fillId="0" borderId="15" xfId="0" applyNumberFormat="1" applyFont="1" applyFill="1" applyBorder="1" applyAlignment="1">
      <alignment horizontal="center" vertical="center"/>
    </xf>
    <xf numFmtId="211" fontId="7" fillId="0" borderId="15" xfId="51" applyNumberFormat="1" applyFont="1" applyFill="1" applyBorder="1" applyAlignment="1">
      <alignment horizontal="left" vertical="center" wrapText="1"/>
    </xf>
    <xf numFmtId="205" fontId="50" fillId="0" borderId="15" xfId="49" applyNumberFormat="1" applyFont="1" applyFill="1" applyBorder="1" applyAlignment="1">
      <alignment horizontal="center" vertical="center" wrapText="1"/>
    </xf>
    <xf numFmtId="187" fontId="50" fillId="0" borderId="15" xfId="65" applyNumberFormat="1" applyFont="1" applyFill="1" applyBorder="1" applyAlignment="1">
      <alignment horizontal="center" vertical="center" wrapText="1" shrinkToFit="1"/>
      <protection/>
    </xf>
    <xf numFmtId="38" fontId="50" fillId="0" borderId="15" xfId="49" applyFont="1" applyFill="1" applyBorder="1" applyAlignment="1">
      <alignment horizontal="center" vertical="center" wrapText="1"/>
    </xf>
    <xf numFmtId="0" fontId="52" fillId="0" borderId="15" xfId="64" applyFont="1" applyFill="1" applyBorder="1" applyAlignment="1">
      <alignment vertical="center" wrapText="1"/>
      <protection/>
    </xf>
    <xf numFmtId="58" fontId="52" fillId="0" borderId="15" xfId="64" applyNumberFormat="1" applyFont="1" applyFill="1" applyBorder="1" applyAlignment="1">
      <alignment horizontal="left" vertical="center" wrapText="1"/>
      <protection/>
    </xf>
    <xf numFmtId="189" fontId="52" fillId="0" borderId="15" xfId="64" applyNumberFormat="1" applyFont="1" applyFill="1" applyBorder="1" applyAlignment="1">
      <alignment horizontal="center" vertical="center" wrapText="1"/>
      <protection/>
    </xf>
    <xf numFmtId="0" fontId="51" fillId="0" borderId="0" xfId="0" applyFont="1" applyAlignment="1">
      <alignment horizontal="center" vertical="center"/>
    </xf>
    <xf numFmtId="0" fontId="29" fillId="0" borderId="15" xfId="0" applyFont="1" applyFill="1" applyBorder="1" applyAlignment="1">
      <alignment horizontal="left" vertical="center" wrapText="1"/>
    </xf>
    <xf numFmtId="0" fontId="30" fillId="0" borderId="15" xfId="0" applyFont="1" applyFill="1" applyBorder="1" applyAlignment="1">
      <alignment vertical="center" wrapText="1"/>
    </xf>
    <xf numFmtId="58" fontId="29" fillId="0" borderId="15" xfId="64" applyNumberFormat="1" applyFont="1" applyFill="1" applyBorder="1" applyAlignment="1">
      <alignment horizontal="center" vertical="center" wrapText="1"/>
      <protection/>
    </xf>
    <xf numFmtId="58" fontId="29" fillId="0" borderId="15" xfId="64" applyNumberFormat="1" applyFont="1" applyFill="1" applyBorder="1" applyAlignment="1">
      <alignment horizontal="left" vertical="center" wrapText="1"/>
      <protection/>
    </xf>
    <xf numFmtId="190" fontId="29" fillId="0" borderId="15" xfId="0" applyNumberFormat="1" applyFont="1" applyFill="1" applyBorder="1" applyAlignment="1">
      <alignment horizontal="center" vertical="center" wrapText="1"/>
    </xf>
    <xf numFmtId="190" fontId="29" fillId="0" borderId="15" xfId="0" applyNumberFormat="1" applyFont="1" applyFill="1" applyBorder="1" applyAlignment="1">
      <alignment horizontal="center" vertical="center"/>
    </xf>
    <xf numFmtId="187" fontId="29" fillId="0" borderId="15" xfId="64" applyNumberFormat="1" applyFont="1" applyFill="1" applyBorder="1" applyAlignment="1">
      <alignment horizontal="center" vertical="center" wrapText="1"/>
      <protection/>
    </xf>
    <xf numFmtId="0" fontId="29" fillId="0" borderId="19" xfId="64" applyFont="1" applyFill="1" applyBorder="1" applyAlignment="1">
      <alignment vertical="center" wrapText="1"/>
      <protection/>
    </xf>
    <xf numFmtId="0" fontId="29" fillId="0" borderId="15" xfId="65" applyNumberFormat="1" applyFont="1" applyFill="1" applyBorder="1" applyAlignment="1">
      <alignment vertical="center" wrapText="1"/>
      <protection/>
    </xf>
    <xf numFmtId="0" fontId="29" fillId="0" borderId="15" xfId="64" applyFont="1" applyFill="1" applyBorder="1" applyAlignment="1">
      <alignment vertical="center" wrapText="1"/>
      <protection/>
    </xf>
    <xf numFmtId="0" fontId="51" fillId="0" borderId="0" xfId="0" applyFont="1" applyFill="1" applyAlignment="1">
      <alignment vertical="center"/>
    </xf>
    <xf numFmtId="0" fontId="51" fillId="0" borderId="0" xfId="0" applyFont="1" applyFill="1" applyAlignment="1">
      <alignment horizontal="center" vertical="center"/>
    </xf>
    <xf numFmtId="0" fontId="51" fillId="0" borderId="39" xfId="0" applyFont="1" applyFill="1" applyBorder="1" applyAlignment="1">
      <alignment horizontal="right" vertical="center"/>
    </xf>
    <xf numFmtId="38" fontId="7" fillId="0" borderId="15" xfId="51" applyNumberFormat="1" applyFont="1" applyFill="1" applyBorder="1" applyAlignment="1" quotePrefix="1">
      <alignment horizontal="right" vertical="center"/>
    </xf>
    <xf numFmtId="187" fontId="7" fillId="0" borderId="15" xfId="65" applyNumberFormat="1" applyFont="1" applyFill="1" applyBorder="1" applyAlignment="1" quotePrefix="1">
      <alignment horizontal="center" vertical="center" wrapText="1" shrinkToFit="1"/>
      <protection/>
    </xf>
    <xf numFmtId="189" fontId="7" fillId="0" borderId="15" xfId="51" applyNumberFormat="1" applyFont="1" applyFill="1" applyBorder="1" applyAlignment="1">
      <alignment horizontal="center" vertical="center"/>
    </xf>
    <xf numFmtId="0" fontId="52" fillId="0" borderId="0" xfId="0" applyFont="1" applyFill="1" applyAlignment="1">
      <alignment horizontal="left" vertical="center" wrapText="1"/>
    </xf>
    <xf numFmtId="211" fontId="7" fillId="0" borderId="15" xfId="51" applyNumberFormat="1" applyFont="1" applyFill="1" applyBorder="1" applyAlignment="1" quotePrefix="1">
      <alignment horizontal="right" vertical="center"/>
    </xf>
    <xf numFmtId="0" fontId="58" fillId="0" borderId="15" xfId="65" applyNumberFormat="1" applyFont="1" applyFill="1" applyBorder="1" applyAlignment="1">
      <alignment vertical="center" wrapText="1"/>
      <protection/>
    </xf>
    <xf numFmtId="0" fontId="53" fillId="0" borderId="0" xfId="0" applyFont="1" applyFill="1" applyAlignment="1">
      <alignment horizontal="center" vertical="center"/>
    </xf>
    <xf numFmtId="9" fontId="52" fillId="0" borderId="16" xfId="0" applyNumberFormat="1" applyFont="1" applyFill="1" applyBorder="1" applyAlignment="1">
      <alignment horizontal="center" vertical="center" wrapText="1"/>
    </xf>
    <xf numFmtId="0" fontId="52" fillId="0" borderId="19" xfId="65" applyNumberFormat="1" applyFont="1" applyFill="1" applyBorder="1" applyAlignment="1">
      <alignment horizontal="left" vertical="center" wrapText="1"/>
      <protection/>
    </xf>
    <xf numFmtId="0" fontId="52" fillId="0" borderId="0" xfId="64" applyFont="1" applyFill="1" applyAlignment="1">
      <alignment horizontal="center" vertical="center" wrapText="1"/>
      <protection/>
    </xf>
    <xf numFmtId="0" fontId="52" fillId="0" borderId="19" xfId="65" applyNumberFormat="1" applyFont="1" applyFill="1" applyBorder="1" applyAlignment="1">
      <alignment vertical="center" wrapText="1"/>
      <protection/>
    </xf>
    <xf numFmtId="187" fontId="50" fillId="0" borderId="0" xfId="0" applyNumberFormat="1" applyFont="1" applyFill="1" applyAlignment="1">
      <alignment horizontal="center" vertical="center"/>
    </xf>
    <xf numFmtId="0" fontId="50" fillId="0" borderId="0" xfId="0" applyFont="1" applyFill="1" applyAlignment="1">
      <alignment vertical="center"/>
    </xf>
    <xf numFmtId="0" fontId="53" fillId="0" borderId="0" xfId="0" applyFont="1" applyFill="1" applyAlignment="1">
      <alignment horizontal="left" vertical="center" wrapText="1"/>
    </xf>
    <xf numFmtId="0" fontId="53" fillId="0" borderId="0" xfId="0" applyFont="1" applyFill="1" applyAlignment="1">
      <alignment horizontal="left" vertical="center"/>
    </xf>
    <xf numFmtId="0" fontId="53" fillId="0" borderId="0" xfId="0" applyFont="1" applyFill="1" applyAlignment="1">
      <alignment vertical="center" wrapText="1"/>
    </xf>
    <xf numFmtId="0" fontId="53" fillId="0" borderId="0" xfId="0" applyFont="1" applyFill="1" applyAlignment="1">
      <alignment horizontal="left" vertical="center"/>
    </xf>
    <xf numFmtId="187" fontId="53" fillId="0" borderId="0" xfId="0" applyNumberFormat="1" applyFont="1" applyFill="1" applyAlignment="1">
      <alignment horizontal="center" vertical="center"/>
    </xf>
    <xf numFmtId="0" fontId="50" fillId="0" borderId="0" xfId="0" applyNumberFormat="1" applyFont="1" applyAlignment="1">
      <alignment vertical="center"/>
    </xf>
    <xf numFmtId="0" fontId="51" fillId="0" borderId="0" xfId="0" applyFont="1" applyBorder="1" applyAlignment="1">
      <alignment horizontal="left" vertical="center"/>
    </xf>
    <xf numFmtId="0" fontId="51" fillId="0" borderId="0" xfId="0" applyFont="1" applyAlignment="1">
      <alignment vertical="center"/>
    </xf>
    <xf numFmtId="0" fontId="7" fillId="0" borderId="15" xfId="65" applyNumberFormat="1" applyFont="1" applyFill="1" applyBorder="1" applyAlignment="1">
      <alignment horizontal="center" vertical="center" wrapText="1"/>
      <protection/>
    </xf>
    <xf numFmtId="38" fontId="7" fillId="0" borderId="15" xfId="51" applyNumberFormat="1" applyFont="1" applyFill="1" applyBorder="1" applyAlignment="1" quotePrefix="1">
      <alignment horizontal="center" vertical="center"/>
    </xf>
    <xf numFmtId="189" fontId="7" fillId="0" borderId="15" xfId="51" applyNumberFormat="1" applyFont="1" applyFill="1" applyBorder="1" applyAlignment="1">
      <alignment vertical="center"/>
    </xf>
    <xf numFmtId="211" fontId="7" fillId="0" borderId="15" xfId="51" applyNumberFormat="1" applyFont="1" applyFill="1" applyBorder="1" applyAlignment="1" quotePrefix="1">
      <alignment horizontal="center" vertical="center"/>
    </xf>
    <xf numFmtId="189" fontId="7" fillId="0" borderId="15" xfId="65" applyNumberFormat="1" applyFont="1" applyFill="1" applyBorder="1" applyAlignment="1">
      <alignment horizontal="center" vertical="center" wrapText="1"/>
      <protection/>
    </xf>
    <xf numFmtId="0" fontId="52" fillId="0" borderId="15" xfId="0" applyNumberFormat="1" applyFont="1" applyFill="1" applyBorder="1" applyAlignment="1">
      <alignment vertical="center" wrapText="1"/>
    </xf>
    <xf numFmtId="0" fontId="52" fillId="0" borderId="15" xfId="0" applyFont="1" applyBorder="1" applyAlignment="1">
      <alignment horizontal="left" vertical="center" wrapText="1"/>
    </xf>
    <xf numFmtId="58" fontId="52" fillId="0" borderId="15" xfId="0" applyNumberFormat="1" applyFont="1" applyFill="1" applyBorder="1" applyAlignment="1">
      <alignment horizontal="center" vertical="center" wrapText="1"/>
    </xf>
    <xf numFmtId="0" fontId="52" fillId="0" borderId="16" xfId="0" applyFont="1" applyFill="1" applyBorder="1" applyAlignment="1">
      <alignment horizontal="left" vertical="center" wrapText="1"/>
    </xf>
    <xf numFmtId="189" fontId="52" fillId="0" borderId="15" xfId="65" applyNumberFormat="1" applyFont="1" applyFill="1" applyBorder="1" applyAlignment="1">
      <alignment vertical="center" wrapText="1"/>
      <protection/>
    </xf>
    <xf numFmtId="0" fontId="52" fillId="0" borderId="15" xfId="65" applyNumberFormat="1" applyFont="1" applyFill="1" applyBorder="1" applyAlignment="1">
      <alignment horizontal="center" vertical="center" wrapText="1"/>
      <protection/>
    </xf>
    <xf numFmtId="205" fontId="52" fillId="0" borderId="16" xfId="49" applyNumberFormat="1" applyFont="1" applyFill="1" applyBorder="1" applyAlignment="1">
      <alignment horizontal="right" vertical="center" wrapText="1"/>
    </xf>
    <xf numFmtId="0" fontId="52" fillId="0" borderId="16" xfId="0" applyFont="1" applyFill="1" applyBorder="1" applyAlignment="1" quotePrefix="1">
      <alignment horizontal="right" vertical="center" wrapText="1"/>
    </xf>
    <xf numFmtId="187" fontId="52" fillId="0" borderId="15" xfId="65" applyNumberFormat="1" applyFont="1" applyFill="1" applyBorder="1" applyAlignment="1">
      <alignment horizontal="center" vertical="center" wrapText="1" shrinkToFit="1"/>
      <protection/>
    </xf>
    <xf numFmtId="189" fontId="52" fillId="0" borderId="15" xfId="49" applyNumberFormat="1" applyFont="1" applyFill="1" applyBorder="1" applyAlignment="1">
      <alignment horizontal="center" vertical="center"/>
    </xf>
    <xf numFmtId="201" fontId="52" fillId="0" borderId="16" xfId="59" applyNumberFormat="1" applyFont="1" applyFill="1" applyBorder="1" applyAlignment="1" quotePrefix="1">
      <alignment horizontal="right" vertical="center" wrapText="1"/>
    </xf>
    <xf numFmtId="189" fontId="52" fillId="0" borderId="15" xfId="65" applyNumberFormat="1" applyFont="1" applyFill="1" applyBorder="1" applyAlignment="1">
      <alignment horizontal="right" vertical="center" wrapText="1"/>
      <protection/>
    </xf>
    <xf numFmtId="201" fontId="52" fillId="0" borderId="16" xfId="59" applyNumberFormat="1" applyFont="1" applyFill="1" applyBorder="1" applyAlignment="1">
      <alignment horizontal="right" vertical="center" wrapText="1"/>
    </xf>
    <xf numFmtId="0" fontId="52" fillId="0" borderId="15" xfId="65" applyNumberFormat="1" applyFont="1" applyFill="1" applyBorder="1" applyAlignment="1">
      <alignment horizontal="left" vertical="center" wrapText="1"/>
      <protection/>
    </xf>
    <xf numFmtId="183" fontId="52" fillId="0" borderId="15" xfId="66" applyNumberFormat="1" applyFont="1" applyFill="1" applyBorder="1" applyAlignment="1">
      <alignment horizontal="center" vertical="center" wrapText="1"/>
      <protection/>
    </xf>
    <xf numFmtId="0" fontId="52" fillId="0" borderId="15" xfId="65" applyNumberFormat="1" applyFont="1" applyFill="1" applyBorder="1" applyAlignment="1">
      <alignment vertical="center" wrapText="1"/>
      <protection/>
    </xf>
    <xf numFmtId="0" fontId="52" fillId="0" borderId="15" xfId="0" applyFont="1" applyFill="1" applyBorder="1" applyAlignment="1">
      <alignment horizontal="left" vertical="center" wrapText="1"/>
    </xf>
    <xf numFmtId="205" fontId="52" fillId="0" borderId="16" xfId="0" applyNumberFormat="1" applyFont="1" applyFill="1" applyBorder="1" applyAlignment="1">
      <alignment horizontal="right" vertical="center" wrapText="1"/>
    </xf>
    <xf numFmtId="188" fontId="52" fillId="0" borderId="15" xfId="65" applyNumberFormat="1" applyFont="1" applyFill="1" applyBorder="1" applyAlignment="1">
      <alignment vertical="center" wrapText="1"/>
      <protection/>
    </xf>
    <xf numFmtId="184" fontId="52" fillId="0" borderId="16" xfId="0" applyNumberFormat="1" applyFont="1" applyFill="1" applyBorder="1" applyAlignment="1" quotePrefix="1">
      <alignment horizontal="right" vertical="center" wrapText="1"/>
    </xf>
    <xf numFmtId="188" fontId="52" fillId="0" borderId="15" xfId="65" applyNumberFormat="1" applyFont="1" applyFill="1" applyBorder="1" applyAlignment="1">
      <alignment horizontal="right" vertical="center" wrapText="1"/>
      <protection/>
    </xf>
    <xf numFmtId="184" fontId="52" fillId="0" borderId="16" xfId="0" applyNumberFormat="1" applyFont="1" applyFill="1" applyBorder="1" applyAlignment="1">
      <alignment horizontal="right" vertical="center" wrapText="1"/>
    </xf>
    <xf numFmtId="188" fontId="51" fillId="0" borderId="15" xfId="65" applyNumberFormat="1" applyFont="1" applyFill="1" applyBorder="1" applyAlignment="1">
      <alignment vertical="center" wrapText="1"/>
      <protection/>
    </xf>
    <xf numFmtId="0" fontId="51" fillId="0" borderId="15" xfId="65" applyNumberFormat="1" applyFont="1" applyFill="1" applyBorder="1" applyAlignment="1">
      <alignment horizontal="center" vertical="center" wrapText="1"/>
      <protection/>
    </xf>
    <xf numFmtId="205" fontId="51" fillId="0" borderId="16" xfId="49" applyNumberFormat="1" applyFont="1" applyFill="1" applyBorder="1" applyAlignment="1">
      <alignment horizontal="right" vertical="center" wrapText="1"/>
    </xf>
    <xf numFmtId="201" fontId="51" fillId="0" borderId="16" xfId="59" applyNumberFormat="1" applyFont="1" applyFill="1" applyBorder="1" applyAlignment="1">
      <alignment horizontal="right" vertical="center" wrapText="1"/>
    </xf>
    <xf numFmtId="187" fontId="51" fillId="0" borderId="15" xfId="65" applyNumberFormat="1" applyFont="1" applyFill="1" applyBorder="1" applyAlignment="1">
      <alignment horizontal="center" vertical="center" wrapText="1" shrinkToFit="1"/>
      <protection/>
    </xf>
    <xf numFmtId="189" fontId="51" fillId="0" borderId="15" xfId="49" applyNumberFormat="1" applyFont="1" applyFill="1" applyBorder="1" applyAlignment="1">
      <alignment horizontal="center" vertical="center"/>
    </xf>
    <xf numFmtId="0" fontId="50" fillId="0" borderId="15" xfId="0" applyNumberFormat="1" applyFont="1" applyFill="1" applyBorder="1" applyAlignment="1">
      <alignment vertical="center"/>
    </xf>
    <xf numFmtId="189" fontId="51" fillId="0" borderId="15" xfId="65" applyNumberFormat="1" applyFont="1" applyFill="1" applyBorder="1" applyAlignment="1">
      <alignment vertical="center" wrapText="1"/>
      <protection/>
    </xf>
    <xf numFmtId="184" fontId="51" fillId="0" borderId="16" xfId="0" applyNumberFormat="1" applyFont="1" applyFill="1" applyBorder="1" applyAlignment="1">
      <alignment horizontal="righ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876300</xdr:colOff>
      <xdr:row>5</xdr:row>
      <xdr:rowOff>590550</xdr:rowOff>
    </xdr:from>
    <xdr:to>
      <xdr:col>6</xdr:col>
      <xdr:colOff>714375</xdr:colOff>
      <xdr:row>5</xdr:row>
      <xdr:rowOff>1247775</xdr:rowOff>
    </xdr:to>
    <xdr:sp>
      <xdr:nvSpPr>
        <xdr:cNvPr id="1" name="テキスト ボックス 1"/>
        <xdr:cNvSpPr txBox="1">
          <a:spLocks noChangeArrowheads="1"/>
        </xdr:cNvSpPr>
      </xdr:nvSpPr>
      <xdr:spPr>
        <a:xfrm>
          <a:off x="5924550" y="1952625"/>
          <a:ext cx="689610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1533525</xdr:colOff>
      <xdr:row>5</xdr:row>
      <xdr:rowOff>590550</xdr:rowOff>
    </xdr:from>
    <xdr:to>
      <xdr:col>7</xdr:col>
      <xdr:colOff>66675</xdr:colOff>
      <xdr:row>5</xdr:row>
      <xdr:rowOff>1228725</xdr:rowOff>
    </xdr:to>
    <xdr:sp>
      <xdr:nvSpPr>
        <xdr:cNvPr id="1" name="テキスト ボックス 1"/>
        <xdr:cNvSpPr txBox="1">
          <a:spLocks noChangeArrowheads="1"/>
        </xdr:cNvSpPr>
      </xdr:nvSpPr>
      <xdr:spPr>
        <a:xfrm>
          <a:off x="3486150" y="1952625"/>
          <a:ext cx="689610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ahon1601\&#20250;&#35336;&#35506;\&#12304;&#31532;&#65301;&#20837;&#26413;&#31561;&#30435;&#35222;&#21729;&#20250;&#31574;&#23450;&#12305;\R&#65298;&#24180;&#24230;\&#31532;&#65298;&#22238;\01_&#25277;&#20986;&#36039;&#26009;&#20316;&#25104;&#65288;&#32076;&#29702;&#20316;&#26989;&#65289;\03_&#27178;&#27996;&#12408;\&#65288;&#22238;&#22577;&#65289;&#12304;&#27178;&#27996;&#12305;&#31532;2&#22238;&#12304;&#21029;&#35352;&#27096;&#24335;&#65297;&#65374;&#65302;&#12305;&#22865;&#32004;&#19968;&#27396;&#34920;&#26412;&#2030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ahon1601\&#20250;&#35336;&#35506;\&#12304;&#31532;&#65301;&#20837;&#26413;&#31561;&#30435;&#35222;&#21729;&#20250;&#31574;&#23450;&#12305;\R&#65298;&#24180;&#24230;\&#31532;&#65297;&#22238;\09_HP&#25522;&#36617;\&#12304;&#21029;&#35352;&#27096;&#24335;&#65297;&#65374;&#65302;&#12305;&#22865;&#32004;&#19968;&#27396;&#34920;&#26412;&#20307;%20R2&#24180;&#24230;%20&#31532;1&#22238;&#20837;&#26413;&#31561;&#30435;&#35222;&#22996;&#21729;&#202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東京・横浜総括表（様式１）"/>
      <sheetName val="東京総括表（様式１）"/>
      <sheetName val="横浜総括表（様式１）"/>
      <sheetName val="横浜別記様式 2（競争入札（公共工事））"/>
      <sheetName val="横浜別記様式 3（随意契約（公共工事））"/>
      <sheetName val="横浜別記様式 4（競争入札（物品役務等））"/>
      <sheetName val="横浜別記様式 5（随意契約（物品役務等））"/>
      <sheetName val="横浜別記様式 6（応札（応募）業者数1者関連）"/>
    </sheetNames>
    <sheetDataSet>
      <sheetData sheetId="0">
        <row r="3">
          <cell r="F3" t="str">
            <v>（審議対象期間　2020年7月1日～2020年9月30日）</v>
          </cell>
        </row>
      </sheetData>
      <sheetData sheetId="2">
        <row r="3">
          <cell r="F3" t="str">
            <v>（審議対象期間　2020年7月1日～2020年9月30日）</v>
          </cell>
        </row>
      </sheetData>
      <sheetData sheetId="3">
        <row r="4">
          <cell r="A4" t="str">
            <v>（部局名：横浜税関）</v>
          </cell>
          <cell r="F4" t="str">
            <v>（審議対象期間　2020年7月1日～2020年9月30日）</v>
          </cell>
        </row>
      </sheetData>
      <sheetData sheetId="4">
        <row r="4">
          <cell r="A4" t="str">
            <v>（部局名：横浜税関）</v>
          </cell>
        </row>
      </sheetData>
      <sheetData sheetId="5">
        <row r="4">
          <cell r="A4" t="str">
            <v>（部局名：横浜税関）</v>
          </cell>
          <cell r="F4" t="str">
            <v>（審議対象期間　2020年7月1日～2020年9月30日）</v>
          </cell>
        </row>
      </sheetData>
      <sheetData sheetId="6">
        <row r="4">
          <cell r="F4" t="str">
            <v>（審議対象期間　2020年7月1日～2020年9月30日）</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東京・横浜総括表（様式１）"/>
      <sheetName val="東京総括表（様式１）"/>
      <sheetName val="東京別記様式 2（競争入札（公共工事））"/>
      <sheetName val="東京別記様式 3（随意契約（公共工事））"/>
      <sheetName val="東京別記様式 4（競争入札（物品役務等））"/>
      <sheetName val="東京別記様式 5（随意契約（物品役務等））"/>
      <sheetName val="東京別記様式 6（応札（応募）業者数1者関連）"/>
      <sheetName val="横浜総括表（様式１）"/>
      <sheetName val="横浜別記様式 2（競争入札（公共工事））"/>
      <sheetName val="横浜別記様式 3（随意契約（公共工事））"/>
      <sheetName val="横浜別記様式 4（競争入札（物品役務等））"/>
      <sheetName val="横浜別記様式 5（随意契約（物品役務等））"/>
      <sheetName val="横浜別記様式 6（応札（応募）業者数1者関連）"/>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tabSelected="1" zoomScalePageLayoutView="0" workbookViewId="0" topLeftCell="A1">
      <selection activeCell="L4" sqref="L4"/>
    </sheetView>
  </sheetViews>
  <sheetFormatPr defaultColWidth="9.00390625" defaultRowHeight="13.5"/>
  <cols>
    <col min="1" max="1" width="7.625" style="182" customWidth="1"/>
    <col min="2" max="2" width="36.125" style="182" bestFit="1" customWidth="1"/>
    <col min="3" max="3" width="26.625" style="182" customWidth="1"/>
    <col min="4" max="4" width="1.875" style="182" customWidth="1"/>
    <col min="5" max="5" width="3.50390625" style="182" customWidth="1"/>
    <col min="6" max="6" width="26.625" style="182" customWidth="1"/>
    <col min="7" max="7" width="1.875" style="182" customWidth="1"/>
    <col min="8" max="8" width="3.50390625" style="182" customWidth="1"/>
    <col min="9" max="9" width="25.875" style="182" customWidth="1"/>
    <col min="10" max="16384" width="9.00390625" style="182" customWidth="1"/>
  </cols>
  <sheetData>
    <row r="1" spans="1:2" ht="24" customHeight="1">
      <c r="A1" s="199" t="s">
        <v>31</v>
      </c>
      <c r="B1" s="199"/>
    </row>
    <row r="2" spans="1:9" ht="24" customHeight="1">
      <c r="A2" s="196" t="s">
        <v>45</v>
      </c>
      <c r="B2" s="196"/>
      <c r="C2" s="196"/>
      <c r="D2" s="196"/>
      <c r="E2" s="196"/>
      <c r="F2" s="196"/>
      <c r="G2" s="196"/>
      <c r="H2" s="196"/>
      <c r="I2" s="196"/>
    </row>
    <row r="3" spans="1:9" ht="24" customHeight="1" thickBot="1">
      <c r="A3" s="200" t="s">
        <v>261</v>
      </c>
      <c r="B3" s="200"/>
      <c r="F3" s="197" t="s">
        <v>262</v>
      </c>
      <c r="G3" s="197"/>
      <c r="H3" s="197"/>
      <c r="I3" s="197"/>
    </row>
    <row r="4" spans="1:9" ht="28.5" customHeight="1" thickBot="1">
      <c r="A4" s="190" t="s">
        <v>46</v>
      </c>
      <c r="B4" s="191"/>
      <c r="C4" s="190" t="s">
        <v>47</v>
      </c>
      <c r="D4" s="210"/>
      <c r="E4" s="191"/>
      <c r="F4" s="190" t="s">
        <v>33</v>
      </c>
      <c r="G4" s="210"/>
      <c r="H4" s="191"/>
      <c r="I4" s="179" t="s">
        <v>34</v>
      </c>
    </row>
    <row r="5" spans="1:9" ht="24" customHeight="1">
      <c r="A5" s="192" t="s">
        <v>35</v>
      </c>
      <c r="B5" s="193"/>
      <c r="C5" s="26">
        <f>C7+C8+C9+C10</f>
        <v>82</v>
      </c>
      <c r="D5" s="1"/>
      <c r="E5" s="2" t="s">
        <v>48</v>
      </c>
      <c r="F5" s="26">
        <f>F7+F8+OLE_LINK1+F10</f>
        <v>18</v>
      </c>
      <c r="G5" s="1"/>
      <c r="H5" s="2" t="s">
        <v>48</v>
      </c>
      <c r="I5" s="187"/>
    </row>
    <row r="6" spans="1:9" ht="24" customHeight="1">
      <c r="A6" s="194" t="s">
        <v>36</v>
      </c>
      <c r="B6" s="195"/>
      <c r="C6" s="3"/>
      <c r="D6" s="1"/>
      <c r="E6" s="2"/>
      <c r="F6" s="3"/>
      <c r="G6" s="1"/>
      <c r="H6" s="2"/>
      <c r="I6" s="188"/>
    </row>
    <row r="7" spans="1:9" ht="24" customHeight="1">
      <c r="A7" s="194" t="s">
        <v>37</v>
      </c>
      <c r="B7" s="195"/>
      <c r="C7" s="26">
        <f>'東京総括表（様式１）'!C7+'横浜総括表（様式１）'!C7</f>
        <v>4</v>
      </c>
      <c r="D7" s="1"/>
      <c r="E7" s="2" t="s">
        <v>48</v>
      </c>
      <c r="F7" s="26">
        <f>'東京総括表（様式１）'!F7+'横浜総括表（様式１）'!F7</f>
        <v>0</v>
      </c>
      <c r="G7" s="1"/>
      <c r="H7" s="2" t="s">
        <v>48</v>
      </c>
      <c r="I7" s="188"/>
    </row>
    <row r="8" spans="1:9" ht="24" customHeight="1">
      <c r="A8" s="194" t="s">
        <v>38</v>
      </c>
      <c r="B8" s="195"/>
      <c r="C8" s="26">
        <f>'東京総括表（様式１）'!C8+'横浜総括表（様式１）'!C8</f>
        <v>0</v>
      </c>
      <c r="D8" s="1"/>
      <c r="E8" s="2" t="s">
        <v>48</v>
      </c>
      <c r="F8" s="26">
        <f>'東京総括表（様式１）'!F8+'横浜総括表（様式１）'!F8</f>
        <v>0</v>
      </c>
      <c r="G8" s="1"/>
      <c r="H8" s="2" t="s">
        <v>48</v>
      </c>
      <c r="I8" s="188"/>
    </row>
    <row r="9" spans="1:9" ht="24" customHeight="1">
      <c r="A9" s="194" t="s">
        <v>39</v>
      </c>
      <c r="B9" s="195"/>
      <c r="C9" s="26">
        <f>'東京総括表（様式１）'!C9+'横浜総括表（様式１）'!C9</f>
        <v>29</v>
      </c>
      <c r="D9" s="1"/>
      <c r="E9" s="2" t="s">
        <v>48</v>
      </c>
      <c r="F9" s="26">
        <f>'東京総括表（様式１）'!F9+'横浜総括表（様式１）'!F9</f>
        <v>13</v>
      </c>
      <c r="G9" s="1"/>
      <c r="H9" s="2" t="s">
        <v>48</v>
      </c>
      <c r="I9" s="188"/>
    </row>
    <row r="10" spans="1:9" ht="24" customHeight="1">
      <c r="A10" s="194" t="s">
        <v>40</v>
      </c>
      <c r="B10" s="195"/>
      <c r="C10" s="26">
        <f>'東京総括表（様式１）'!C10+'横浜総括表（様式１）'!C10</f>
        <v>49</v>
      </c>
      <c r="D10" s="1"/>
      <c r="E10" s="2" t="s">
        <v>48</v>
      </c>
      <c r="F10" s="26">
        <f>'東京総括表（様式１）'!F10+'横浜総括表（様式１）'!F10</f>
        <v>5</v>
      </c>
      <c r="G10" s="1"/>
      <c r="H10" s="2" t="s">
        <v>48</v>
      </c>
      <c r="I10" s="188"/>
    </row>
    <row r="11" spans="1:9" ht="24" customHeight="1" thickBot="1">
      <c r="A11" s="194"/>
      <c r="B11" s="195"/>
      <c r="C11" s="4"/>
      <c r="D11" s="5"/>
      <c r="E11" s="6"/>
      <c r="F11" s="4"/>
      <c r="G11" s="5"/>
      <c r="H11" s="6"/>
      <c r="I11" s="189"/>
    </row>
    <row r="12" spans="1:9" ht="24" customHeight="1">
      <c r="A12" s="188"/>
      <c r="B12" s="181" t="s">
        <v>41</v>
      </c>
      <c r="C12" s="26">
        <f>C14+C15+C16+C17</f>
        <v>18</v>
      </c>
      <c r="D12" s="1"/>
      <c r="E12" s="2" t="s">
        <v>48</v>
      </c>
      <c r="F12" s="201"/>
      <c r="G12" s="202"/>
      <c r="H12" s="203"/>
      <c r="I12" s="187"/>
    </row>
    <row r="13" spans="1:9" ht="24" customHeight="1">
      <c r="A13" s="188"/>
      <c r="B13" s="180" t="s">
        <v>36</v>
      </c>
      <c r="C13" s="3"/>
      <c r="D13" s="1"/>
      <c r="E13" s="2"/>
      <c r="F13" s="204"/>
      <c r="G13" s="205"/>
      <c r="H13" s="206"/>
      <c r="I13" s="188"/>
    </row>
    <row r="14" spans="1:9" ht="24" customHeight="1">
      <c r="A14" s="188"/>
      <c r="B14" s="180" t="s">
        <v>42</v>
      </c>
      <c r="C14" s="26">
        <f>'東京総括表（様式１）'!C14+'横浜総括表（様式１）'!C14</f>
        <v>13</v>
      </c>
      <c r="D14" s="1"/>
      <c r="E14" s="2" t="s">
        <v>48</v>
      </c>
      <c r="F14" s="204"/>
      <c r="G14" s="205"/>
      <c r="H14" s="206"/>
      <c r="I14" s="188"/>
    </row>
    <row r="15" spans="1:9" ht="24" customHeight="1">
      <c r="A15" s="188"/>
      <c r="B15" s="180" t="s">
        <v>43</v>
      </c>
      <c r="C15" s="26">
        <f>'東京総括表（様式１）'!C15+'横浜総括表（様式１）'!C15</f>
        <v>0</v>
      </c>
      <c r="D15" s="1"/>
      <c r="E15" s="2" t="s">
        <v>48</v>
      </c>
      <c r="F15" s="204"/>
      <c r="G15" s="205"/>
      <c r="H15" s="206"/>
      <c r="I15" s="188"/>
    </row>
    <row r="16" spans="1:9" ht="24" customHeight="1">
      <c r="A16" s="188"/>
      <c r="B16" s="180" t="s">
        <v>44</v>
      </c>
      <c r="C16" s="26">
        <f>'東京総括表（様式１）'!C16+'横浜総括表（様式１）'!C16</f>
        <v>4</v>
      </c>
      <c r="D16" s="1"/>
      <c r="E16" s="2" t="s">
        <v>48</v>
      </c>
      <c r="F16" s="204"/>
      <c r="G16" s="205"/>
      <c r="H16" s="206"/>
      <c r="I16" s="188"/>
    </row>
    <row r="17" spans="1:9" ht="24" customHeight="1">
      <c r="A17" s="188"/>
      <c r="B17" s="180" t="s">
        <v>198</v>
      </c>
      <c r="C17" s="26">
        <f>'東京総括表（様式１）'!C17+'横浜総括表（様式１）'!C17</f>
        <v>1</v>
      </c>
      <c r="D17" s="1"/>
      <c r="E17" s="2" t="s">
        <v>48</v>
      </c>
      <c r="F17" s="204"/>
      <c r="G17" s="205"/>
      <c r="H17" s="206"/>
      <c r="I17" s="188"/>
    </row>
    <row r="18" spans="1:9" ht="24" customHeight="1">
      <c r="A18" s="188"/>
      <c r="B18" s="7"/>
      <c r="C18" s="8"/>
      <c r="D18" s="1"/>
      <c r="E18" s="2"/>
      <c r="F18" s="204"/>
      <c r="G18" s="205"/>
      <c r="H18" s="206"/>
      <c r="I18" s="188"/>
    </row>
    <row r="19" spans="1:9" ht="24" customHeight="1">
      <c r="A19" s="188"/>
      <c r="B19" s="7"/>
      <c r="C19" s="8"/>
      <c r="D19" s="1"/>
      <c r="E19" s="2"/>
      <c r="F19" s="204"/>
      <c r="G19" s="205"/>
      <c r="H19" s="206"/>
      <c r="I19" s="188"/>
    </row>
    <row r="20" spans="1:9" ht="24" customHeight="1">
      <c r="A20" s="188"/>
      <c r="B20" s="7"/>
      <c r="C20" s="8"/>
      <c r="D20" s="1"/>
      <c r="E20" s="2"/>
      <c r="F20" s="204"/>
      <c r="G20" s="205"/>
      <c r="H20" s="206"/>
      <c r="I20" s="188"/>
    </row>
    <row r="21" spans="1:9" ht="24" customHeight="1" thickBot="1">
      <c r="A21" s="189"/>
      <c r="B21" s="9"/>
      <c r="C21" s="4"/>
      <c r="D21" s="5"/>
      <c r="E21" s="6"/>
      <c r="F21" s="207"/>
      <c r="G21" s="208"/>
      <c r="H21" s="209"/>
      <c r="I21" s="189"/>
    </row>
    <row r="22" spans="1:9" ht="24" customHeight="1">
      <c r="A22" s="198" t="s">
        <v>199</v>
      </c>
      <c r="B22" s="198"/>
      <c r="C22" s="198"/>
      <c r="D22" s="198"/>
      <c r="E22" s="198"/>
      <c r="F22" s="198"/>
      <c r="G22" s="198"/>
      <c r="H22" s="198"/>
      <c r="I22" s="198"/>
    </row>
    <row r="23" ht="12.75">
      <c r="A23" s="27"/>
    </row>
    <row r="24" ht="12.75">
      <c r="A24" s="27"/>
    </row>
  </sheetData>
  <sheetProtection/>
  <mergeCells count="19">
    <mergeCell ref="A12:A21"/>
    <mergeCell ref="F12:H21"/>
    <mergeCell ref="I12:I21"/>
    <mergeCell ref="A22:I22"/>
    <mergeCell ref="A5:B5"/>
    <mergeCell ref="I5:I11"/>
    <mergeCell ref="A6:B6"/>
    <mergeCell ref="A7:B7"/>
    <mergeCell ref="A8:B8"/>
    <mergeCell ref="A9:B9"/>
    <mergeCell ref="A10:B10"/>
    <mergeCell ref="A11:B11"/>
    <mergeCell ref="A1:B1"/>
    <mergeCell ref="A2:I2"/>
    <mergeCell ref="A3:B3"/>
    <mergeCell ref="F3:I3"/>
    <mergeCell ref="A4:B4"/>
    <mergeCell ref="C4:E4"/>
    <mergeCell ref="F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A1:M14"/>
  <sheetViews>
    <sheetView view="pageBreakPreview" zoomScaleSheetLayoutView="100" workbookViewId="0" topLeftCell="A1">
      <selection activeCell="C16" sqref="C16"/>
    </sheetView>
  </sheetViews>
  <sheetFormatPr defaultColWidth="9.00390625" defaultRowHeight="13.5"/>
  <cols>
    <col min="1" max="1" width="25.625" style="11" customWidth="1"/>
    <col min="2" max="2" width="27.25390625" style="178" customWidth="1"/>
    <col min="3" max="3" width="14.375" style="11" customWidth="1"/>
    <col min="4" max="5" width="16.125" style="11" customWidth="1"/>
    <col min="6" max="6" width="23.25390625" style="11" customWidth="1"/>
    <col min="7" max="7" width="12.625" style="11" customWidth="1"/>
    <col min="8" max="8" width="12.625" style="178" customWidth="1"/>
    <col min="9" max="9" width="8.00390625" style="178" customWidth="1"/>
    <col min="10" max="10" width="6.50390625" style="11" bestFit="1" customWidth="1"/>
    <col min="11" max="11" width="6.50390625" style="11" customWidth="1"/>
    <col min="12" max="12" width="13.75390625" style="11" customWidth="1"/>
    <col min="13" max="16384" width="9.00390625" style="11" customWidth="1"/>
  </cols>
  <sheetData>
    <row r="1" ht="12.75">
      <c r="A1" s="10" t="s">
        <v>25</v>
      </c>
    </row>
    <row r="2" spans="1:12" ht="12.75">
      <c r="A2" s="196" t="s">
        <v>26</v>
      </c>
      <c r="B2" s="196"/>
      <c r="C2" s="196"/>
      <c r="D2" s="196"/>
      <c r="E2" s="196"/>
      <c r="F2" s="196"/>
      <c r="G2" s="196"/>
      <c r="H2" s="196"/>
      <c r="I2" s="196"/>
      <c r="J2" s="196"/>
      <c r="K2" s="196"/>
      <c r="L2" s="196"/>
    </row>
    <row r="4" spans="1:12" ht="21" customHeight="1">
      <c r="A4" s="10" t="str">
        <f>'[10]横浜別記様式 2（競争入札（公共工事））'!A4</f>
        <v>（部局名：横浜税関）</v>
      </c>
      <c r="B4" s="235"/>
      <c r="C4" s="10"/>
      <c r="D4" s="10"/>
      <c r="E4" s="10"/>
      <c r="F4" s="219" t="str">
        <f>'[10]横浜別記様式 2（競争入札（公共工事））'!F4:K4</f>
        <v>（審議対象期間　2020年7月1日～2020年9月30日）</v>
      </c>
      <c r="G4" s="219"/>
      <c r="H4" s="219"/>
      <c r="I4" s="219"/>
      <c r="J4" s="219"/>
      <c r="K4" s="219"/>
      <c r="L4" s="219"/>
    </row>
    <row r="5" spans="1:12" s="13" customFormat="1" ht="47.25" customHeight="1">
      <c r="A5" s="40" t="s">
        <v>24</v>
      </c>
      <c r="B5" s="40" t="s">
        <v>1</v>
      </c>
      <c r="C5" s="40" t="s">
        <v>4</v>
      </c>
      <c r="D5" s="40" t="s">
        <v>6</v>
      </c>
      <c r="E5" s="40" t="s">
        <v>56</v>
      </c>
      <c r="F5" s="40" t="s">
        <v>29</v>
      </c>
      <c r="G5" s="40" t="s">
        <v>7</v>
      </c>
      <c r="H5" s="40" t="s">
        <v>2</v>
      </c>
      <c r="I5" s="40" t="s">
        <v>8</v>
      </c>
      <c r="J5" s="40" t="s">
        <v>52</v>
      </c>
      <c r="K5" s="40" t="s">
        <v>30</v>
      </c>
      <c r="L5" s="40" t="s">
        <v>3</v>
      </c>
    </row>
    <row r="6" spans="1:12" s="28" customFormat="1" ht="141" customHeight="1">
      <c r="A6" s="236"/>
      <c r="B6" s="237"/>
      <c r="C6" s="238"/>
      <c r="D6" s="236"/>
      <c r="E6" s="236"/>
      <c r="F6" s="239"/>
      <c r="G6" s="240"/>
      <c r="H6" s="241"/>
      <c r="I6" s="242"/>
      <c r="J6" s="238"/>
      <c r="K6" s="238"/>
      <c r="L6" s="243"/>
    </row>
    <row r="7" spans="1:12" s="28" customFormat="1" ht="141" customHeight="1" hidden="1">
      <c r="A7" s="236"/>
      <c r="B7" s="244"/>
      <c r="C7" s="238"/>
      <c r="D7" s="236"/>
      <c r="E7" s="236"/>
      <c r="F7" s="239"/>
      <c r="G7" s="240"/>
      <c r="H7" s="241"/>
      <c r="I7" s="242"/>
      <c r="J7" s="238"/>
      <c r="K7" s="238"/>
      <c r="L7" s="245"/>
    </row>
    <row r="8" spans="4:10" ht="12.75">
      <c r="D8" s="36"/>
      <c r="E8" s="36"/>
      <c r="J8" s="37"/>
    </row>
    <row r="9" spans="1:12" ht="25.5" customHeight="1">
      <c r="A9" s="211" t="s">
        <v>12</v>
      </c>
      <c r="B9" s="211"/>
      <c r="C9" s="211"/>
      <c r="D9" s="211"/>
      <c r="E9" s="211"/>
      <c r="F9" s="211"/>
      <c r="G9" s="211"/>
      <c r="H9" s="211"/>
      <c r="I9" s="211"/>
      <c r="J9" s="211"/>
      <c r="K9" s="211"/>
      <c r="L9" s="213"/>
    </row>
    <row r="10" spans="1:12" ht="30" customHeight="1">
      <c r="A10" s="214" t="s">
        <v>53</v>
      </c>
      <c r="B10" s="215"/>
      <c r="C10" s="215"/>
      <c r="D10" s="215"/>
      <c r="E10" s="215"/>
      <c r="F10" s="215"/>
      <c r="G10" s="215"/>
      <c r="H10" s="215"/>
      <c r="I10" s="215"/>
      <c r="J10" s="215"/>
      <c r="K10" s="215"/>
      <c r="L10" s="14"/>
    </row>
    <row r="11" spans="1:13" ht="26.25" customHeight="1">
      <c r="A11" s="14" t="s">
        <v>54</v>
      </c>
      <c r="B11" s="15"/>
      <c r="C11" s="14"/>
      <c r="D11" s="14"/>
      <c r="E11" s="14"/>
      <c r="F11" s="14"/>
      <c r="G11" s="14"/>
      <c r="H11" s="15"/>
      <c r="I11" s="15"/>
      <c r="J11" s="14"/>
      <c r="K11" s="14"/>
      <c r="L11" s="183"/>
      <c r="M11" s="182"/>
    </row>
    <row r="12" spans="1:13" ht="26.25" customHeight="1">
      <c r="A12" s="14" t="s">
        <v>55</v>
      </c>
      <c r="B12" s="15"/>
      <c r="C12" s="14"/>
      <c r="D12" s="14"/>
      <c r="E12" s="14"/>
      <c r="F12" s="14"/>
      <c r="G12" s="14"/>
      <c r="H12" s="15"/>
      <c r="I12" s="15"/>
      <c r="J12" s="14"/>
      <c r="K12" s="14"/>
      <c r="L12" s="183"/>
      <c r="M12" s="182"/>
    </row>
    <row r="14" spans="4:5" ht="12.75">
      <c r="D14" s="14"/>
      <c r="E14" s="14"/>
    </row>
  </sheetData>
  <sheetProtection/>
  <mergeCells count="4">
    <mergeCell ref="A2:L2"/>
    <mergeCell ref="F4:L4"/>
    <mergeCell ref="A9:L9"/>
    <mergeCell ref="A10:K10"/>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2"/>
  <headerFooter alignWithMargins="0">
    <oddFooter>&amp;C横浜-別記様式3（&amp;P/&amp;N）</oddFooter>
  </headerFooter>
  <drawing r:id="rId1"/>
</worksheet>
</file>

<file path=xl/worksheets/sheet11.xml><?xml version="1.0" encoding="utf-8"?>
<worksheet xmlns="http://schemas.openxmlformats.org/spreadsheetml/2006/main" xmlns:r="http://schemas.openxmlformats.org/officeDocument/2006/relationships">
  <sheetPr>
    <tabColor theme="8" tint="0.39998000860214233"/>
    <pageSetUpPr fitToPage="1"/>
  </sheetPr>
  <dimension ref="A1:P15"/>
  <sheetViews>
    <sheetView view="pageBreakPreview" zoomScale="115" zoomScaleSheetLayoutView="115" workbookViewId="0" topLeftCell="A1">
      <pane xSplit="1" ySplit="5" topLeftCell="B6" activePane="bottomRight" state="frozen"/>
      <selection pane="topLeft" activeCell="A1" sqref="A1"/>
      <selection pane="topRight" activeCell="B1" sqref="B1"/>
      <selection pane="bottomLeft" activeCell="A6" sqref="A6"/>
      <selection pane="bottomRight" activeCell="L1" sqref="L1:L16384"/>
    </sheetView>
  </sheetViews>
  <sheetFormatPr defaultColWidth="9.00390625" defaultRowHeight="13.5"/>
  <cols>
    <col min="1" max="1" width="28.375" style="29" customWidth="1"/>
    <col min="2" max="2" width="22.625" style="184" bestFit="1" customWidth="1"/>
    <col min="3" max="3" width="12.375" style="30" bestFit="1" customWidth="1"/>
    <col min="4" max="4" width="15.375" style="29" bestFit="1" customWidth="1"/>
    <col min="5" max="5" width="12.00390625" style="29" bestFit="1" customWidth="1"/>
    <col min="6" max="6" width="19.125" style="29" bestFit="1" customWidth="1"/>
    <col min="7" max="7" width="12.00390625" style="184" bestFit="1" customWidth="1"/>
    <col min="8" max="8" width="12.00390625" style="29" bestFit="1" customWidth="1"/>
    <col min="9" max="9" width="10.375" style="29" bestFit="1" customWidth="1"/>
    <col min="10" max="10" width="8.75390625" style="38" bestFit="1" customWidth="1"/>
    <col min="11" max="11" width="11.875" style="29" bestFit="1" customWidth="1"/>
    <col min="12" max="12" width="9.625" style="19" bestFit="1" customWidth="1"/>
    <col min="13" max="13" width="9.00390625" style="11" customWidth="1"/>
    <col min="14" max="14" width="12.375" style="11" bestFit="1" customWidth="1"/>
    <col min="15" max="15" width="9.00390625" style="11" customWidth="1"/>
    <col min="16" max="16" width="32.25390625" style="11" customWidth="1"/>
    <col min="17" max="16384" width="9.00390625" style="11" customWidth="1"/>
  </cols>
  <sheetData>
    <row r="1" ht="12.75">
      <c r="A1" s="29" t="s">
        <v>13</v>
      </c>
    </row>
    <row r="2" spans="1:11" ht="12.75">
      <c r="A2" s="216" t="s">
        <v>10</v>
      </c>
      <c r="B2" s="216"/>
      <c r="C2" s="216"/>
      <c r="D2" s="216"/>
      <c r="E2" s="216"/>
      <c r="F2" s="216"/>
      <c r="G2" s="216"/>
      <c r="H2" s="216"/>
      <c r="I2" s="216"/>
      <c r="J2" s="216"/>
      <c r="K2" s="216"/>
    </row>
    <row r="4" spans="1:16" ht="21" customHeight="1">
      <c r="A4" s="246" t="str">
        <f>'[10]横浜別記様式 3（随意契約（公共工事））'!A4</f>
        <v>（部局名：横浜税関）</v>
      </c>
      <c r="B4" s="247"/>
      <c r="C4" s="246"/>
      <c r="D4" s="246"/>
      <c r="E4" s="246"/>
      <c r="F4" s="248" t="str">
        <f>'[10]横浜総括表（様式１）'!F3:I3</f>
        <v>（審議対象期間　2020年7月1日～2020年9月30日）</v>
      </c>
      <c r="G4" s="248"/>
      <c r="H4" s="248"/>
      <c r="I4" s="248"/>
      <c r="J4" s="248"/>
      <c r="K4" s="248"/>
      <c r="M4" s="12"/>
      <c r="N4" s="12"/>
      <c r="O4" s="12"/>
      <c r="P4" s="12"/>
    </row>
    <row r="5" spans="1:11" s="13" customFormat="1" ht="47.25" customHeight="1">
      <c r="A5" s="40" t="s">
        <v>5</v>
      </c>
      <c r="B5" s="40" t="s">
        <v>1</v>
      </c>
      <c r="C5" s="40" t="s">
        <v>4</v>
      </c>
      <c r="D5" s="40" t="s">
        <v>6</v>
      </c>
      <c r="E5" s="40" t="s">
        <v>56</v>
      </c>
      <c r="F5" s="40" t="s">
        <v>9</v>
      </c>
      <c r="G5" s="40" t="s">
        <v>7</v>
      </c>
      <c r="H5" s="40" t="s">
        <v>2</v>
      </c>
      <c r="I5" s="40" t="s">
        <v>8</v>
      </c>
      <c r="J5" s="40" t="s">
        <v>52</v>
      </c>
      <c r="K5" s="40" t="s">
        <v>3</v>
      </c>
    </row>
    <row r="6" spans="1:16" s="13" customFormat="1" ht="60" customHeight="1">
      <c r="A6" s="224" t="s">
        <v>207</v>
      </c>
      <c r="B6" s="224" t="s">
        <v>208</v>
      </c>
      <c r="C6" s="225">
        <v>44020</v>
      </c>
      <c r="D6" s="224" t="s">
        <v>209</v>
      </c>
      <c r="E6" s="226">
        <v>6020001023868</v>
      </c>
      <c r="F6" s="224" t="s">
        <v>210</v>
      </c>
      <c r="G6" s="228" t="s">
        <v>60</v>
      </c>
      <c r="H6" s="249">
        <v>8209080</v>
      </c>
      <c r="I6" s="250" t="s">
        <v>211</v>
      </c>
      <c r="J6" s="251">
        <v>1</v>
      </c>
      <c r="K6" s="224"/>
      <c r="M6" s="63"/>
      <c r="P6" s="252"/>
    </row>
    <row r="7" spans="1:16" s="13" customFormat="1" ht="60" customHeight="1">
      <c r="A7" s="224" t="s">
        <v>212</v>
      </c>
      <c r="B7" s="224" t="s">
        <v>213</v>
      </c>
      <c r="C7" s="225">
        <v>44021</v>
      </c>
      <c r="D7" s="224" t="s">
        <v>214</v>
      </c>
      <c r="E7" s="226">
        <v>6020001018166</v>
      </c>
      <c r="F7" s="224" t="s">
        <v>215</v>
      </c>
      <c r="G7" s="228" t="s">
        <v>60</v>
      </c>
      <c r="H7" s="249">
        <v>10780000</v>
      </c>
      <c r="I7" s="250" t="s">
        <v>211</v>
      </c>
      <c r="J7" s="251">
        <v>1</v>
      </c>
      <c r="K7" s="224"/>
      <c r="M7" s="63"/>
      <c r="P7" s="252"/>
    </row>
    <row r="8" spans="1:13" s="13" customFormat="1" ht="60" customHeight="1">
      <c r="A8" s="224" t="s">
        <v>216</v>
      </c>
      <c r="B8" s="224" t="s">
        <v>218</v>
      </c>
      <c r="C8" s="225">
        <v>44055</v>
      </c>
      <c r="D8" s="224" t="s">
        <v>219</v>
      </c>
      <c r="E8" s="226">
        <v>4020001026947</v>
      </c>
      <c r="F8" s="224" t="s">
        <v>220</v>
      </c>
      <c r="G8" s="228" t="s">
        <v>60</v>
      </c>
      <c r="H8" s="253">
        <v>3190000</v>
      </c>
      <c r="I8" s="250" t="s">
        <v>221</v>
      </c>
      <c r="J8" s="251">
        <v>3</v>
      </c>
      <c r="K8" s="224"/>
      <c r="M8" s="63"/>
    </row>
    <row r="9" spans="1:13" s="13" customFormat="1" ht="60" customHeight="1">
      <c r="A9" s="254" t="s">
        <v>222</v>
      </c>
      <c r="B9" s="224" t="s">
        <v>223</v>
      </c>
      <c r="C9" s="225">
        <v>44060</v>
      </c>
      <c r="D9" s="224" t="s">
        <v>224</v>
      </c>
      <c r="E9" s="226">
        <v>7020001013595</v>
      </c>
      <c r="F9" s="224" t="s">
        <v>225</v>
      </c>
      <c r="G9" s="228" t="s">
        <v>60</v>
      </c>
      <c r="H9" s="253" t="s">
        <v>226</v>
      </c>
      <c r="I9" s="250" t="s">
        <v>227</v>
      </c>
      <c r="J9" s="251">
        <v>1</v>
      </c>
      <c r="K9" s="224" t="s">
        <v>228</v>
      </c>
      <c r="M9" s="63"/>
    </row>
    <row r="10" spans="1:16" s="13" customFormat="1" ht="60" customHeight="1">
      <c r="A10" s="224" t="s">
        <v>229</v>
      </c>
      <c r="B10" s="224" t="s">
        <v>230</v>
      </c>
      <c r="C10" s="225">
        <v>44069</v>
      </c>
      <c r="D10" s="224" t="s">
        <v>231</v>
      </c>
      <c r="E10" s="226">
        <v>4010601042469</v>
      </c>
      <c r="F10" s="224" t="s">
        <v>161</v>
      </c>
      <c r="G10" s="228" t="s">
        <v>60</v>
      </c>
      <c r="H10" s="253">
        <v>1045000</v>
      </c>
      <c r="I10" s="250" t="s">
        <v>232</v>
      </c>
      <c r="J10" s="251">
        <v>5</v>
      </c>
      <c r="K10" s="224"/>
      <c r="M10" s="63"/>
      <c r="P10" s="252"/>
    </row>
    <row r="11" spans="1:13" s="13" customFormat="1" ht="60" customHeight="1">
      <c r="A11" s="224" t="s">
        <v>233</v>
      </c>
      <c r="B11" s="224" t="s">
        <v>234</v>
      </c>
      <c r="C11" s="225">
        <v>44078</v>
      </c>
      <c r="D11" s="224" t="s">
        <v>235</v>
      </c>
      <c r="E11" s="226">
        <v>6020001019172</v>
      </c>
      <c r="F11" s="224" t="s">
        <v>161</v>
      </c>
      <c r="G11" s="228" t="s">
        <v>60</v>
      </c>
      <c r="H11" s="253">
        <v>21989000</v>
      </c>
      <c r="I11" s="250" t="s">
        <v>232</v>
      </c>
      <c r="J11" s="251">
        <v>4</v>
      </c>
      <c r="K11" s="224"/>
      <c r="M11" s="63"/>
    </row>
    <row r="12" spans="1:13" s="13" customFormat="1" ht="60" customHeight="1">
      <c r="A12" s="224" t="s">
        <v>236</v>
      </c>
      <c r="B12" s="224" t="s">
        <v>237</v>
      </c>
      <c r="C12" s="225">
        <v>44078</v>
      </c>
      <c r="D12" s="224" t="s">
        <v>239</v>
      </c>
      <c r="E12" s="226">
        <v>6010001052075</v>
      </c>
      <c r="F12" s="224" t="s">
        <v>225</v>
      </c>
      <c r="G12" s="228" t="s">
        <v>60</v>
      </c>
      <c r="H12" s="253">
        <v>76670000</v>
      </c>
      <c r="I12" s="250" t="s">
        <v>191</v>
      </c>
      <c r="J12" s="251">
        <v>1</v>
      </c>
      <c r="K12" s="224"/>
      <c r="M12" s="63"/>
    </row>
    <row r="14" spans="1:11" ht="12.75">
      <c r="A14" s="217" t="s">
        <v>12</v>
      </c>
      <c r="B14" s="217"/>
      <c r="C14" s="217"/>
      <c r="D14" s="217"/>
      <c r="E14" s="217"/>
      <c r="F14" s="217"/>
      <c r="G14" s="217"/>
      <c r="H14" s="217"/>
      <c r="I14" s="217"/>
      <c r="J14" s="255"/>
      <c r="K14" s="217"/>
    </row>
    <row r="15" spans="1:11" ht="12.75">
      <c r="A15" s="31" t="s">
        <v>11</v>
      </c>
      <c r="B15" s="103"/>
      <c r="D15" s="31"/>
      <c r="E15" s="31"/>
      <c r="F15" s="31"/>
      <c r="G15" s="103"/>
      <c r="H15" s="31"/>
      <c r="I15" s="31"/>
      <c r="K15" s="31"/>
    </row>
  </sheetData>
  <sheetProtection/>
  <mergeCells count="3">
    <mergeCell ref="A2:K2"/>
    <mergeCell ref="F4:K4"/>
    <mergeCell ref="A14:K14"/>
  </mergeCells>
  <conditionalFormatting sqref="B6:B7 B11:B12">
    <cfRule type="expression" priority="2" dxfId="0">
      <formula>AND(COUNTIF($AC6,"*分担契約*"),NOT(COUNTIF($D6,"*ほか*")))</formula>
    </cfRule>
  </conditionalFormatting>
  <conditionalFormatting sqref="B8:B10">
    <cfRule type="expression" priority="1" dxfId="0">
      <formula>AND(COUNTIF($AC8,"*分担契約*"),NOT(COUNTIF($D8,"*ほか*")))</formula>
    </cfRule>
  </conditionalFormatting>
  <dataValidations count="4">
    <dataValidation errorStyle="information" type="date" allowBlank="1" showErrorMessage="1" prompt="平成30年4月1日の形式で入力する。" sqref="C8:C12">
      <formula1>43191</formula1>
      <formula2>43555</formula2>
    </dataValidation>
    <dataValidation allowBlank="1" showInputMessage="1" sqref="H6:H12"/>
    <dataValidation errorStyle="information" type="date" allowBlank="1" showInputMessage="1" showErrorMessage="1" prompt="平成30年4月1日の形式で入力する。" sqref="C6:C7">
      <formula1>43191</formula1>
      <formula2>43555</formula2>
    </dataValidation>
    <dataValidation allowBlank="1" showInputMessage="1" showErrorMessage="1" imeMode="halfAlpha" sqref="E6:E12"/>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76" r:id="rId1"/>
  <headerFooter alignWithMargins="0">
    <oddFooter>&amp;C横浜-別記様式4（&amp;P/&amp;N）</oddFooter>
  </headerFooter>
</worksheet>
</file>

<file path=xl/worksheets/sheet12.xml><?xml version="1.0" encoding="utf-8"?>
<worksheet xmlns="http://schemas.openxmlformats.org/spreadsheetml/2006/main" xmlns:r="http://schemas.openxmlformats.org/officeDocument/2006/relationships">
  <sheetPr>
    <tabColor theme="8" tint="0.39998000860214233"/>
    <pageSetUpPr fitToPage="1"/>
  </sheetPr>
  <dimension ref="A1:N16"/>
  <sheetViews>
    <sheetView view="pageBreakPreview" zoomScaleSheetLayoutView="100" workbookViewId="0" topLeftCell="A4">
      <pane xSplit="1" ySplit="2" topLeftCell="B6" activePane="bottomRight" state="frozen"/>
      <selection pane="topLeft" activeCell="A4" sqref="A4"/>
      <selection pane="topRight" activeCell="B4" sqref="B4"/>
      <selection pane="bottomLeft" activeCell="A6" sqref="A6"/>
      <selection pane="bottomRight" activeCell="A13" sqref="A13:K13"/>
    </sheetView>
  </sheetViews>
  <sheetFormatPr defaultColWidth="9.00390625" defaultRowHeight="13.5"/>
  <cols>
    <col min="1" max="1" width="25.25390625" style="11" customWidth="1"/>
    <col min="2" max="2" width="22.75390625" style="178" customWidth="1"/>
    <col min="3" max="3" width="13.75390625" style="11" customWidth="1"/>
    <col min="4" max="4" width="20.125" style="11" customWidth="1"/>
    <col min="5" max="5" width="12.00390625" style="11" customWidth="1"/>
    <col min="6" max="6" width="32.75390625" style="11" customWidth="1"/>
    <col min="7" max="7" width="12.625" style="178" customWidth="1"/>
    <col min="8" max="8" width="10.875" style="178" customWidth="1"/>
    <col min="9" max="9" width="8.375" style="35" customWidth="1"/>
    <col min="10" max="10" width="8.125" style="11" customWidth="1"/>
    <col min="11" max="11" width="8.00390625" style="11" customWidth="1"/>
    <col min="12" max="12" width="11.75390625" style="11" customWidth="1"/>
    <col min="13" max="13" width="9.00390625" style="178" customWidth="1"/>
    <col min="14" max="14" width="8.625" style="178" bestFit="1" customWidth="1"/>
    <col min="15" max="16384" width="9.00390625" style="11" customWidth="1"/>
  </cols>
  <sheetData>
    <row r="1" ht="12.75">
      <c r="A1" s="10" t="s">
        <v>27</v>
      </c>
    </row>
    <row r="2" spans="1:12" ht="12.75">
      <c r="A2" s="196" t="s">
        <v>28</v>
      </c>
      <c r="B2" s="196"/>
      <c r="C2" s="196"/>
      <c r="D2" s="196"/>
      <c r="E2" s="196"/>
      <c r="F2" s="196"/>
      <c r="G2" s="196"/>
      <c r="H2" s="196"/>
      <c r="I2" s="196"/>
      <c r="J2" s="196"/>
      <c r="K2" s="196"/>
      <c r="L2" s="196"/>
    </row>
    <row r="4" spans="1:14" ht="21" customHeight="1">
      <c r="A4" s="10" t="str">
        <f>'[10]横浜別記様式 4（競争入札（物品役務等））'!A4</f>
        <v>（部局名：横浜税関）</v>
      </c>
      <c r="B4" s="235"/>
      <c r="C4" s="10"/>
      <c r="D4" s="10"/>
      <c r="E4" s="10"/>
      <c r="F4" s="219" t="str">
        <f>'[10]横浜別記様式 4（競争入札（物品役務等））'!F4:K4</f>
        <v>（審議対象期間　2020年7月1日～2020年9月30日）</v>
      </c>
      <c r="G4" s="219"/>
      <c r="H4" s="219"/>
      <c r="I4" s="219"/>
      <c r="J4" s="219"/>
      <c r="K4" s="219"/>
      <c r="L4" s="219"/>
      <c r="M4" s="19"/>
      <c r="N4" s="19"/>
    </row>
    <row r="5" spans="1:12" s="13" customFormat="1" ht="47.25" customHeight="1">
      <c r="A5" s="40" t="s">
        <v>5</v>
      </c>
      <c r="B5" s="40" t="s">
        <v>1</v>
      </c>
      <c r="C5" s="40" t="s">
        <v>4</v>
      </c>
      <c r="D5" s="40" t="s">
        <v>6</v>
      </c>
      <c r="E5" s="40" t="s">
        <v>56</v>
      </c>
      <c r="F5" s="40" t="s">
        <v>29</v>
      </c>
      <c r="G5" s="40" t="s">
        <v>7</v>
      </c>
      <c r="H5" s="40" t="s">
        <v>2</v>
      </c>
      <c r="I5" s="41" t="s">
        <v>8</v>
      </c>
      <c r="J5" s="40" t="s">
        <v>52</v>
      </c>
      <c r="K5" s="40" t="s">
        <v>30</v>
      </c>
      <c r="L5" s="40" t="s">
        <v>3</v>
      </c>
    </row>
    <row r="6" spans="1:14" s="28" customFormat="1" ht="70.5" customHeight="1">
      <c r="A6" s="224" t="s">
        <v>240</v>
      </c>
      <c r="B6" s="224" t="s">
        <v>241</v>
      </c>
      <c r="C6" s="225">
        <v>44042</v>
      </c>
      <c r="D6" s="224" t="s">
        <v>242</v>
      </c>
      <c r="E6" s="226">
        <v>7010401022924</v>
      </c>
      <c r="F6" s="224" t="s">
        <v>243</v>
      </c>
      <c r="G6" s="228" t="s">
        <v>60</v>
      </c>
      <c r="H6" s="249">
        <v>5329500</v>
      </c>
      <c r="I6" s="250" t="s">
        <v>244</v>
      </c>
      <c r="J6" s="251">
        <v>1</v>
      </c>
      <c r="K6" s="256" t="s">
        <v>244</v>
      </c>
      <c r="L6" s="257"/>
      <c r="M6" s="13"/>
      <c r="N6" s="258"/>
    </row>
    <row r="7" spans="1:14" s="28" customFormat="1" ht="70.5" customHeight="1">
      <c r="A7" s="224" t="s">
        <v>245</v>
      </c>
      <c r="B7" s="224" t="s">
        <v>241</v>
      </c>
      <c r="C7" s="225">
        <v>44042</v>
      </c>
      <c r="D7" s="224" t="s">
        <v>242</v>
      </c>
      <c r="E7" s="226">
        <v>7010401022924</v>
      </c>
      <c r="F7" s="224" t="s">
        <v>243</v>
      </c>
      <c r="G7" s="228" t="s">
        <v>60</v>
      </c>
      <c r="H7" s="249">
        <v>1326600</v>
      </c>
      <c r="I7" s="250" t="s">
        <v>244</v>
      </c>
      <c r="J7" s="251">
        <v>1</v>
      </c>
      <c r="K7" s="256" t="s">
        <v>244</v>
      </c>
      <c r="L7" s="259"/>
      <c r="M7" s="13"/>
      <c r="N7" s="258"/>
    </row>
    <row r="8" spans="1:14" s="28" customFormat="1" ht="70.5" customHeight="1">
      <c r="A8" s="254" t="s">
        <v>246</v>
      </c>
      <c r="B8" s="224" t="s">
        <v>217</v>
      </c>
      <c r="C8" s="225">
        <v>44056</v>
      </c>
      <c r="D8" s="224" t="s">
        <v>247</v>
      </c>
      <c r="E8" s="226">
        <v>4010701000913</v>
      </c>
      <c r="F8" s="224" t="s">
        <v>243</v>
      </c>
      <c r="G8" s="228" t="s">
        <v>60</v>
      </c>
      <c r="H8" s="253">
        <v>12648900</v>
      </c>
      <c r="I8" s="250" t="s">
        <v>191</v>
      </c>
      <c r="J8" s="251">
        <v>1</v>
      </c>
      <c r="K8" s="256" t="s">
        <v>191</v>
      </c>
      <c r="L8" s="259"/>
      <c r="M8" s="13"/>
      <c r="N8" s="258"/>
    </row>
    <row r="9" spans="1:14" s="28" customFormat="1" ht="70.5" customHeight="1">
      <c r="A9" s="224" t="s">
        <v>248</v>
      </c>
      <c r="B9" s="224" t="s">
        <v>249</v>
      </c>
      <c r="C9" s="225">
        <v>44075</v>
      </c>
      <c r="D9" s="224" t="s">
        <v>250</v>
      </c>
      <c r="E9" s="226">
        <v>1010401021428</v>
      </c>
      <c r="F9" s="224" t="s">
        <v>243</v>
      </c>
      <c r="G9" s="228" t="s">
        <v>60</v>
      </c>
      <c r="H9" s="253">
        <v>3019500</v>
      </c>
      <c r="I9" s="250" t="s">
        <v>244</v>
      </c>
      <c r="J9" s="251">
        <v>1</v>
      </c>
      <c r="K9" s="256" t="s">
        <v>244</v>
      </c>
      <c r="L9" s="259"/>
      <c r="M9" s="13"/>
      <c r="N9" s="258"/>
    </row>
    <row r="10" spans="2:14" s="29" customFormat="1" ht="12.75">
      <c r="B10" s="184"/>
      <c r="D10" s="36"/>
      <c r="E10" s="36"/>
      <c r="G10" s="184"/>
      <c r="H10" s="184"/>
      <c r="I10" s="260"/>
      <c r="J10" s="37"/>
      <c r="M10" s="184"/>
      <c r="N10" s="184"/>
    </row>
    <row r="11" spans="1:14" s="29" customFormat="1" ht="25.5" customHeight="1">
      <c r="A11" s="217" t="s">
        <v>12</v>
      </c>
      <c r="B11" s="217"/>
      <c r="C11" s="217"/>
      <c r="D11" s="217"/>
      <c r="E11" s="217"/>
      <c r="F11" s="217"/>
      <c r="G11" s="217"/>
      <c r="H11" s="217"/>
      <c r="I11" s="217"/>
      <c r="J11" s="217"/>
      <c r="K11" s="217"/>
      <c r="L11" s="261"/>
      <c r="M11" s="184"/>
      <c r="N11" s="184"/>
    </row>
    <row r="12" spans="1:14" s="29" customFormat="1" ht="31.5" customHeight="1">
      <c r="A12" s="262" t="s">
        <v>53</v>
      </c>
      <c r="B12" s="263"/>
      <c r="C12" s="263"/>
      <c r="D12" s="263"/>
      <c r="E12" s="263"/>
      <c r="F12" s="263"/>
      <c r="G12" s="263"/>
      <c r="H12" s="263"/>
      <c r="I12" s="263"/>
      <c r="J12" s="263"/>
      <c r="K12" s="263"/>
      <c r="L12" s="31"/>
      <c r="M12" s="184"/>
      <c r="N12" s="184"/>
    </row>
    <row r="13" spans="1:14" s="29" customFormat="1" ht="26.25" customHeight="1">
      <c r="A13" s="264" t="s">
        <v>251</v>
      </c>
      <c r="B13" s="264"/>
      <c r="C13" s="264"/>
      <c r="D13" s="264"/>
      <c r="E13" s="264"/>
      <c r="F13" s="264"/>
      <c r="G13" s="264"/>
      <c r="H13" s="264"/>
      <c r="I13" s="264"/>
      <c r="J13" s="264"/>
      <c r="K13" s="264"/>
      <c r="L13" s="265"/>
      <c r="M13" s="184"/>
      <c r="N13" s="184"/>
    </row>
    <row r="14" spans="1:14" s="29" customFormat="1" ht="26.25" customHeight="1">
      <c r="A14" s="31" t="s">
        <v>55</v>
      </c>
      <c r="B14" s="103"/>
      <c r="C14" s="31"/>
      <c r="D14" s="31"/>
      <c r="E14" s="31"/>
      <c r="F14" s="31"/>
      <c r="G14" s="103"/>
      <c r="H14" s="103"/>
      <c r="I14" s="266"/>
      <c r="J14" s="31"/>
      <c r="K14" s="31"/>
      <c r="L14" s="265"/>
      <c r="M14" s="184"/>
      <c r="N14" s="184"/>
    </row>
    <row r="15" spans="2:14" s="29" customFormat="1" ht="12.75">
      <c r="B15" s="184"/>
      <c r="G15" s="184"/>
      <c r="H15" s="184"/>
      <c r="I15" s="260"/>
      <c r="J15" s="31"/>
      <c r="M15" s="184"/>
      <c r="N15" s="184"/>
    </row>
    <row r="16" spans="2:14" s="29" customFormat="1" ht="12.75">
      <c r="B16" s="184"/>
      <c r="D16" s="31"/>
      <c r="E16" s="31"/>
      <c r="G16" s="184"/>
      <c r="H16" s="184"/>
      <c r="I16" s="260"/>
      <c r="M16" s="184"/>
      <c r="N16" s="184"/>
    </row>
  </sheetData>
  <sheetProtection/>
  <mergeCells count="5">
    <mergeCell ref="A2:L2"/>
    <mergeCell ref="F4:L4"/>
    <mergeCell ref="A11:L11"/>
    <mergeCell ref="A12:K12"/>
    <mergeCell ref="A13:K13"/>
  </mergeCells>
  <conditionalFormatting sqref="B6:B7">
    <cfRule type="expression" priority="6" dxfId="0">
      <formula>AND(COUNTIF($AC6,"*分担契約*"),NOT(COUNTIF($D6,"*ほか*")))</formula>
    </cfRule>
  </conditionalFormatting>
  <conditionalFormatting sqref="B8">
    <cfRule type="expression" priority="5" dxfId="0">
      <formula>AND(COUNTIF($AC8,"*分担契約*"),NOT(COUNTIF($D8,"*ほか*")))</formula>
    </cfRule>
  </conditionalFormatting>
  <conditionalFormatting sqref="B9">
    <cfRule type="expression" priority="4" dxfId="0">
      <formula>AND(COUNTIF($AC9,"*分担契約*"),NOT(COUNTIF($D9,"*ほか*")))</formula>
    </cfRule>
  </conditionalFormatting>
  <conditionalFormatting sqref="F6:F7">
    <cfRule type="expression" priority="3" dxfId="0">
      <formula>AND(COUNTIF($H6,"*随意契約（企画競争無し）*"),$AB6="")</formula>
    </cfRule>
  </conditionalFormatting>
  <conditionalFormatting sqref="F8">
    <cfRule type="expression" priority="2" dxfId="0">
      <formula>AND(COUNTIF($H8,"*随意契約（企画競争無し）*"),$AB8="")</formula>
    </cfRule>
  </conditionalFormatting>
  <conditionalFormatting sqref="F9">
    <cfRule type="expression" priority="1" dxfId="0">
      <formula>AND(COUNTIF($H9,"*随意契約（企画競争無し）*"),$AB9="")</formula>
    </cfRule>
  </conditionalFormatting>
  <dataValidations count="4">
    <dataValidation allowBlank="1" showInputMessage="1" sqref="H6:H9"/>
    <dataValidation errorStyle="information" type="date" allowBlank="1" showErrorMessage="1" prompt="平成30年4月1日の形式で入力する。" sqref="C8:C9">
      <formula1>43191</formula1>
      <formula2>43555</formula2>
    </dataValidation>
    <dataValidation allowBlank="1" showInputMessage="1" showErrorMessage="1" imeMode="halfAlpha" sqref="E6:E9"/>
    <dataValidation errorStyle="information" type="date" allowBlank="1" showInputMessage="1" showErrorMessage="1" prompt="平成30年4月1日の形式で入力する。" sqref="C6:C7">
      <formula1>43191</formula1>
      <formula2>43555</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8" r:id="rId1"/>
  <headerFooter alignWithMargins="0">
    <oddFooter>&amp;C横浜-別記様式5（&amp;P/&amp;N）</oddFooter>
  </headerFooter>
</worksheet>
</file>

<file path=xl/worksheets/sheet13.xml><?xml version="1.0" encoding="utf-8"?>
<worksheet xmlns="http://schemas.openxmlformats.org/spreadsheetml/2006/main" xmlns:r="http://schemas.openxmlformats.org/officeDocument/2006/relationships">
  <sheetPr>
    <tabColor theme="8" tint="0.39998000860214233"/>
    <pageSetUpPr fitToPage="1"/>
  </sheetPr>
  <dimension ref="A1:K95"/>
  <sheetViews>
    <sheetView view="pageBreakPreview" zoomScaleNormal="90"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F5" sqref="F5"/>
    </sheetView>
  </sheetViews>
  <sheetFormatPr defaultColWidth="9.00390625" defaultRowHeight="13.5"/>
  <cols>
    <col min="1" max="1" width="30.875" style="178" customWidth="1"/>
    <col min="2" max="2" width="14.25390625" style="11" customWidth="1"/>
    <col min="3" max="3" width="21.125" style="11" customWidth="1"/>
    <col min="4" max="4" width="15.125" style="11" customWidth="1"/>
    <col min="5" max="5" width="15.25390625" style="11" customWidth="1"/>
    <col min="6" max="6" width="17.625" style="178" customWidth="1"/>
    <col min="7" max="7" width="17.625" style="16" customWidth="1"/>
    <col min="8" max="8" width="9.00390625" style="178" customWidth="1"/>
    <col min="9" max="9" width="6.25390625" style="17" customWidth="1"/>
    <col min="10" max="10" width="54.875" style="267" customWidth="1"/>
    <col min="11" max="11" width="11.125" style="178" customWidth="1"/>
    <col min="12" max="16384" width="9.00390625" style="11" customWidth="1"/>
  </cols>
  <sheetData>
    <row r="1" ht="27" customHeight="1">
      <c r="A1" s="11" t="s">
        <v>15</v>
      </c>
    </row>
    <row r="2" spans="1:10" ht="21" customHeight="1">
      <c r="A2" s="220" t="s">
        <v>16</v>
      </c>
      <c r="B2" s="220"/>
      <c r="C2" s="220"/>
      <c r="D2" s="220"/>
      <c r="E2" s="220"/>
      <c r="F2" s="220"/>
      <c r="G2" s="220"/>
      <c r="H2" s="220"/>
      <c r="I2" s="220"/>
      <c r="J2" s="220"/>
    </row>
    <row r="3" spans="1:10" s="18" customFormat="1" ht="21" customHeight="1">
      <c r="A3" s="268" t="s">
        <v>196</v>
      </c>
      <c r="B3" s="268"/>
      <c r="C3" s="269"/>
      <c r="D3" s="269"/>
      <c r="E3" s="269"/>
      <c r="F3" s="219" t="str">
        <f>'[10]横浜別記様式 5（随意契約（物品役務等））'!F4:L4</f>
        <v>（審議対象期間　2020年7月1日～2020年9月30日）</v>
      </c>
      <c r="G3" s="219"/>
      <c r="H3" s="219"/>
      <c r="I3" s="219"/>
      <c r="J3" s="219"/>
    </row>
    <row r="4" spans="1:10" s="13" customFormat="1" ht="69" customHeight="1">
      <c r="A4" s="40" t="s">
        <v>17</v>
      </c>
      <c r="B4" s="40" t="s">
        <v>4</v>
      </c>
      <c r="C4" s="40" t="s">
        <v>18</v>
      </c>
      <c r="D4" s="40" t="s">
        <v>56</v>
      </c>
      <c r="E4" s="40" t="s">
        <v>19</v>
      </c>
      <c r="F4" s="40" t="s">
        <v>252</v>
      </c>
      <c r="G4" s="42" t="s">
        <v>253</v>
      </c>
      <c r="H4" s="40" t="s">
        <v>20</v>
      </c>
      <c r="I4" s="43" t="s">
        <v>21</v>
      </c>
      <c r="J4" s="43" t="s">
        <v>0</v>
      </c>
    </row>
    <row r="5" spans="1:10" s="13" customFormat="1" ht="70.5" customHeight="1">
      <c r="A5" s="224" t="s">
        <v>207</v>
      </c>
      <c r="B5" s="225">
        <v>44020</v>
      </c>
      <c r="C5" s="224" t="s">
        <v>209</v>
      </c>
      <c r="D5" s="226">
        <v>6020001023868</v>
      </c>
      <c r="E5" s="270" t="s">
        <v>210</v>
      </c>
      <c r="F5" s="228" t="s">
        <v>60</v>
      </c>
      <c r="G5" s="271">
        <v>8209080</v>
      </c>
      <c r="H5" s="250" t="s">
        <v>191</v>
      </c>
      <c r="I5" s="251">
        <v>1</v>
      </c>
      <c r="J5" s="272" t="s">
        <v>254</v>
      </c>
    </row>
    <row r="6" spans="1:10" s="13" customFormat="1" ht="70.5" customHeight="1">
      <c r="A6" s="224" t="s">
        <v>212</v>
      </c>
      <c r="B6" s="225">
        <v>44021</v>
      </c>
      <c r="C6" s="224" t="s">
        <v>214</v>
      </c>
      <c r="D6" s="226">
        <v>6020001018166</v>
      </c>
      <c r="E6" s="270" t="s">
        <v>161</v>
      </c>
      <c r="F6" s="228" t="s">
        <v>60</v>
      </c>
      <c r="G6" s="271">
        <v>10780000</v>
      </c>
      <c r="H6" s="250" t="s">
        <v>191</v>
      </c>
      <c r="I6" s="251">
        <v>1</v>
      </c>
      <c r="J6" s="272" t="s">
        <v>254</v>
      </c>
    </row>
    <row r="7" spans="1:10" s="13" customFormat="1" ht="70.5" customHeight="1">
      <c r="A7" s="254" t="s">
        <v>222</v>
      </c>
      <c r="B7" s="225">
        <v>44060</v>
      </c>
      <c r="C7" s="224" t="s">
        <v>224</v>
      </c>
      <c r="D7" s="226">
        <v>7020001013595</v>
      </c>
      <c r="E7" s="270" t="s">
        <v>161</v>
      </c>
      <c r="F7" s="228" t="s">
        <v>60</v>
      </c>
      <c r="G7" s="273" t="s">
        <v>226</v>
      </c>
      <c r="H7" s="250" t="s">
        <v>191</v>
      </c>
      <c r="I7" s="251">
        <v>1</v>
      </c>
      <c r="J7" s="272" t="s">
        <v>254</v>
      </c>
    </row>
    <row r="8" spans="1:10" s="13" customFormat="1" ht="70.5" customHeight="1">
      <c r="A8" s="224" t="s">
        <v>236</v>
      </c>
      <c r="B8" s="225">
        <v>44078</v>
      </c>
      <c r="C8" s="224" t="s">
        <v>238</v>
      </c>
      <c r="D8" s="226">
        <v>6010001052075</v>
      </c>
      <c r="E8" s="270" t="s">
        <v>161</v>
      </c>
      <c r="F8" s="228" t="s">
        <v>60</v>
      </c>
      <c r="G8" s="273">
        <v>76670000</v>
      </c>
      <c r="H8" s="250" t="s">
        <v>191</v>
      </c>
      <c r="I8" s="251">
        <v>1</v>
      </c>
      <c r="J8" s="272" t="s">
        <v>254</v>
      </c>
    </row>
    <row r="9" spans="1:11" s="12" customFormat="1" ht="70.5" customHeight="1">
      <c r="A9" s="224" t="s">
        <v>240</v>
      </c>
      <c r="B9" s="225">
        <v>44042</v>
      </c>
      <c r="C9" s="224" t="s">
        <v>242</v>
      </c>
      <c r="D9" s="226">
        <v>7010401022924</v>
      </c>
      <c r="E9" s="274" t="s">
        <v>255</v>
      </c>
      <c r="F9" s="228" t="s">
        <v>60</v>
      </c>
      <c r="G9" s="271">
        <v>5329500</v>
      </c>
      <c r="H9" s="250" t="s">
        <v>256</v>
      </c>
      <c r="I9" s="251">
        <v>1</v>
      </c>
      <c r="J9" s="275" t="s">
        <v>257</v>
      </c>
      <c r="K9" s="13"/>
    </row>
    <row r="10" spans="1:11" s="12" customFormat="1" ht="70.5" customHeight="1">
      <c r="A10" s="224" t="s">
        <v>245</v>
      </c>
      <c r="B10" s="225">
        <v>44042</v>
      </c>
      <c r="C10" s="224" t="s">
        <v>242</v>
      </c>
      <c r="D10" s="226">
        <v>7010401022924</v>
      </c>
      <c r="E10" s="274" t="s">
        <v>255</v>
      </c>
      <c r="F10" s="228" t="s">
        <v>60</v>
      </c>
      <c r="G10" s="271">
        <v>1326600</v>
      </c>
      <c r="H10" s="250" t="s">
        <v>256</v>
      </c>
      <c r="I10" s="251">
        <v>1</v>
      </c>
      <c r="J10" s="275" t="s">
        <v>257</v>
      </c>
      <c r="K10" s="13"/>
    </row>
    <row r="11" spans="1:11" s="12" customFormat="1" ht="70.5" customHeight="1">
      <c r="A11" s="254" t="s">
        <v>246</v>
      </c>
      <c r="B11" s="225">
        <v>44056</v>
      </c>
      <c r="C11" s="224" t="s">
        <v>258</v>
      </c>
      <c r="D11" s="226">
        <v>4010701000913</v>
      </c>
      <c r="E11" s="274" t="s">
        <v>255</v>
      </c>
      <c r="F11" s="228" t="s">
        <v>60</v>
      </c>
      <c r="G11" s="273">
        <v>12648900</v>
      </c>
      <c r="H11" s="250" t="s">
        <v>256</v>
      </c>
      <c r="I11" s="251">
        <v>1</v>
      </c>
      <c r="J11" s="275" t="s">
        <v>259</v>
      </c>
      <c r="K11" s="13"/>
    </row>
    <row r="12" spans="1:11" s="12" customFormat="1" ht="70.5" customHeight="1">
      <c r="A12" s="224" t="s">
        <v>248</v>
      </c>
      <c r="B12" s="225">
        <v>44075</v>
      </c>
      <c r="C12" s="224" t="s">
        <v>250</v>
      </c>
      <c r="D12" s="226">
        <v>1010401021428</v>
      </c>
      <c r="E12" s="274" t="s">
        <v>255</v>
      </c>
      <c r="F12" s="228" t="s">
        <v>60</v>
      </c>
      <c r="G12" s="273">
        <v>3019500</v>
      </c>
      <c r="H12" s="250" t="s">
        <v>256</v>
      </c>
      <c r="I12" s="251">
        <v>1</v>
      </c>
      <c r="J12" s="275" t="s">
        <v>260</v>
      </c>
      <c r="K12" s="13"/>
    </row>
    <row r="13" spans="1:11" s="12" customFormat="1" ht="70.5" customHeight="1">
      <c r="A13" s="276"/>
      <c r="B13" s="277"/>
      <c r="C13" s="278"/>
      <c r="D13" s="279"/>
      <c r="E13" s="280"/>
      <c r="F13" s="281"/>
      <c r="G13" s="282"/>
      <c r="H13" s="283"/>
      <c r="I13" s="284"/>
      <c r="J13" s="275"/>
      <c r="K13" s="13"/>
    </row>
    <row r="14" spans="1:11" s="12" customFormat="1" ht="70.5" customHeight="1">
      <c r="A14" s="276"/>
      <c r="B14" s="277"/>
      <c r="C14" s="278"/>
      <c r="D14" s="279"/>
      <c r="E14" s="280"/>
      <c r="F14" s="281"/>
      <c r="G14" s="285"/>
      <c r="H14" s="283"/>
      <c r="I14" s="284"/>
      <c r="J14" s="275"/>
      <c r="K14" s="13"/>
    </row>
    <row r="15" spans="1:11" s="12" customFormat="1" ht="70.5" customHeight="1">
      <c r="A15" s="276"/>
      <c r="B15" s="277"/>
      <c r="C15" s="278"/>
      <c r="D15" s="286"/>
      <c r="E15" s="280"/>
      <c r="F15" s="281"/>
      <c r="G15" s="287"/>
      <c r="H15" s="283"/>
      <c r="I15" s="284"/>
      <c r="J15" s="275"/>
      <c r="K15" s="13"/>
    </row>
    <row r="16" spans="1:10" s="13" customFormat="1" ht="70.5" customHeight="1">
      <c r="A16" s="288"/>
      <c r="B16" s="289"/>
      <c r="C16" s="290"/>
      <c r="D16" s="279"/>
      <c r="E16" s="280"/>
      <c r="F16" s="281"/>
      <c r="G16" s="287"/>
      <c r="H16" s="283"/>
      <c r="I16" s="284"/>
      <c r="J16" s="291"/>
    </row>
    <row r="17" spans="1:10" s="13" customFormat="1" ht="70.5" customHeight="1">
      <c r="A17" s="288"/>
      <c r="B17" s="289"/>
      <c r="C17" s="290"/>
      <c r="D17" s="279"/>
      <c r="E17" s="280"/>
      <c r="F17" s="281"/>
      <c r="G17" s="287"/>
      <c r="H17" s="283"/>
      <c r="I17" s="284"/>
      <c r="J17" s="291"/>
    </row>
    <row r="18" spans="1:11" s="12" customFormat="1" ht="70.5" customHeight="1">
      <c r="A18" s="276"/>
      <c r="B18" s="277"/>
      <c r="C18" s="278"/>
      <c r="D18" s="279"/>
      <c r="E18" s="280"/>
      <c r="F18" s="281"/>
      <c r="G18" s="292"/>
      <c r="H18" s="283"/>
      <c r="I18" s="284"/>
      <c r="J18" s="275"/>
      <c r="K18" s="13"/>
    </row>
    <row r="19" spans="1:11" s="12" customFormat="1" ht="70.5" customHeight="1">
      <c r="A19" s="276"/>
      <c r="B19" s="277"/>
      <c r="C19" s="278"/>
      <c r="D19" s="293"/>
      <c r="E19" s="280"/>
      <c r="F19" s="281"/>
      <c r="G19" s="285"/>
      <c r="H19" s="283"/>
      <c r="I19" s="284"/>
      <c r="J19" s="275"/>
      <c r="K19" s="13"/>
    </row>
    <row r="20" spans="1:11" s="12" customFormat="1" ht="70.5" customHeight="1">
      <c r="A20" s="276"/>
      <c r="B20" s="277"/>
      <c r="C20" s="278"/>
      <c r="D20" s="293"/>
      <c r="E20" s="280"/>
      <c r="F20" s="281"/>
      <c r="G20" s="287"/>
      <c r="H20" s="283"/>
      <c r="I20" s="284"/>
      <c r="J20" s="275"/>
      <c r="K20" s="13"/>
    </row>
    <row r="21" spans="1:11" s="12" customFormat="1" ht="70.5" customHeight="1">
      <c r="A21" s="276"/>
      <c r="B21" s="277"/>
      <c r="C21" s="278"/>
      <c r="D21" s="293"/>
      <c r="E21" s="280"/>
      <c r="F21" s="281"/>
      <c r="G21" s="287"/>
      <c r="H21" s="283"/>
      <c r="I21" s="284"/>
      <c r="J21" s="275"/>
      <c r="K21" s="13"/>
    </row>
    <row r="22" spans="1:11" s="12" customFormat="1" ht="70.5" customHeight="1">
      <c r="A22" s="276"/>
      <c r="B22" s="277"/>
      <c r="C22" s="278"/>
      <c r="D22" s="279"/>
      <c r="E22" s="280"/>
      <c r="F22" s="281"/>
      <c r="G22" s="294"/>
      <c r="H22" s="283"/>
      <c r="I22" s="284"/>
      <c r="J22" s="275"/>
      <c r="K22" s="13"/>
    </row>
    <row r="23" spans="1:11" s="12" customFormat="1" ht="70.5" customHeight="1">
      <c r="A23" s="276"/>
      <c r="B23" s="277"/>
      <c r="C23" s="278"/>
      <c r="D23" s="293"/>
      <c r="E23" s="280"/>
      <c r="F23" s="281"/>
      <c r="G23" s="287"/>
      <c r="H23" s="283"/>
      <c r="I23" s="284"/>
      <c r="J23" s="275"/>
      <c r="K23" s="13"/>
    </row>
    <row r="24" spans="1:11" s="12" customFormat="1" ht="70.5" customHeight="1">
      <c r="A24" s="276"/>
      <c r="B24" s="277"/>
      <c r="C24" s="278"/>
      <c r="D24" s="295"/>
      <c r="E24" s="280"/>
      <c r="F24" s="281"/>
      <c r="G24" s="287"/>
      <c r="H24" s="283"/>
      <c r="I24" s="284"/>
      <c r="J24" s="275"/>
      <c r="K24" s="13"/>
    </row>
    <row r="25" spans="1:11" s="12" customFormat="1" ht="70.5" customHeight="1">
      <c r="A25" s="276"/>
      <c r="B25" s="277"/>
      <c r="C25" s="278"/>
      <c r="D25" s="295"/>
      <c r="E25" s="280"/>
      <c r="F25" s="281"/>
      <c r="G25" s="287"/>
      <c r="H25" s="283"/>
      <c r="I25" s="284"/>
      <c r="J25" s="275"/>
      <c r="K25" s="13"/>
    </row>
    <row r="26" spans="1:11" s="12" customFormat="1" ht="70.5" customHeight="1">
      <c r="A26" s="276"/>
      <c r="B26" s="277"/>
      <c r="C26" s="278"/>
      <c r="D26" s="286"/>
      <c r="E26" s="280"/>
      <c r="F26" s="281"/>
      <c r="G26" s="296"/>
      <c r="H26" s="283"/>
      <c r="I26" s="284"/>
      <c r="J26" s="275"/>
      <c r="K26" s="13"/>
    </row>
    <row r="27" spans="1:11" ht="70.5" customHeight="1">
      <c r="A27" s="276"/>
      <c r="B27" s="277"/>
      <c r="C27" s="278"/>
      <c r="D27" s="297"/>
      <c r="E27" s="298"/>
      <c r="F27" s="299"/>
      <c r="G27" s="300"/>
      <c r="H27" s="301"/>
      <c r="I27" s="302"/>
      <c r="J27" s="303"/>
      <c r="K27" s="67"/>
    </row>
    <row r="28" spans="1:11" ht="70.5" customHeight="1">
      <c r="A28" s="276"/>
      <c r="B28" s="277"/>
      <c r="C28" s="278"/>
      <c r="D28" s="297"/>
      <c r="E28" s="298"/>
      <c r="F28" s="299"/>
      <c r="G28" s="300"/>
      <c r="H28" s="301"/>
      <c r="I28" s="302"/>
      <c r="J28" s="303"/>
      <c r="K28" s="67"/>
    </row>
    <row r="29" spans="1:11" ht="70.5" customHeight="1">
      <c r="A29" s="276"/>
      <c r="B29" s="277"/>
      <c r="C29" s="278"/>
      <c r="D29" s="297"/>
      <c r="E29" s="298"/>
      <c r="F29" s="299"/>
      <c r="G29" s="300"/>
      <c r="H29" s="301"/>
      <c r="I29" s="302"/>
      <c r="J29" s="303"/>
      <c r="K29" s="67"/>
    </row>
    <row r="30" spans="1:11" ht="70.5" customHeight="1">
      <c r="A30" s="276"/>
      <c r="B30" s="277"/>
      <c r="C30" s="278"/>
      <c r="D30" s="304"/>
      <c r="E30" s="298"/>
      <c r="F30" s="299"/>
      <c r="G30" s="305"/>
      <c r="H30" s="301"/>
      <c r="I30" s="302"/>
      <c r="J30" s="303"/>
      <c r="K30" s="67"/>
    </row>
    <row r="31" spans="1:11" ht="70.5" customHeight="1">
      <c r="A31" s="276"/>
      <c r="B31" s="277"/>
      <c r="C31" s="278"/>
      <c r="D31" s="297"/>
      <c r="E31" s="298"/>
      <c r="F31" s="299"/>
      <c r="G31" s="300"/>
      <c r="H31" s="301"/>
      <c r="I31" s="302"/>
      <c r="J31" s="303"/>
      <c r="K31" s="67"/>
    </row>
    <row r="32" spans="1:11" ht="70.5" customHeight="1">
      <c r="A32" s="276"/>
      <c r="B32" s="277"/>
      <c r="C32" s="278"/>
      <c r="D32" s="297"/>
      <c r="E32" s="298"/>
      <c r="F32" s="299"/>
      <c r="G32" s="300"/>
      <c r="H32" s="301"/>
      <c r="I32" s="302"/>
      <c r="J32" s="303"/>
      <c r="K32" s="67"/>
    </row>
    <row r="33" spans="1:11" ht="70.5" customHeight="1">
      <c r="A33" s="276"/>
      <c r="B33" s="277"/>
      <c r="C33" s="278"/>
      <c r="D33" s="297"/>
      <c r="E33" s="298"/>
      <c r="F33" s="299"/>
      <c r="G33" s="300"/>
      <c r="H33" s="301"/>
      <c r="I33" s="302"/>
      <c r="J33" s="303"/>
      <c r="K33" s="67"/>
    </row>
    <row r="34" spans="1:11" ht="70.5" customHeight="1">
      <c r="A34" s="276"/>
      <c r="B34" s="277"/>
      <c r="C34" s="278"/>
      <c r="D34" s="304"/>
      <c r="E34" s="298"/>
      <c r="F34" s="299"/>
      <c r="G34" s="305"/>
      <c r="H34" s="301"/>
      <c r="I34" s="302"/>
      <c r="J34" s="303"/>
      <c r="K34" s="67"/>
    </row>
    <row r="35" spans="1:11" ht="70.5" customHeight="1">
      <c r="A35" s="276"/>
      <c r="B35" s="277"/>
      <c r="C35" s="278"/>
      <c r="D35" s="297"/>
      <c r="E35" s="298"/>
      <c r="F35" s="299"/>
      <c r="G35" s="300"/>
      <c r="H35" s="301"/>
      <c r="I35" s="302"/>
      <c r="J35" s="303"/>
      <c r="K35" s="67"/>
    </row>
    <row r="36" spans="1:11" ht="70.5" customHeight="1">
      <c r="A36" s="276"/>
      <c r="B36" s="277"/>
      <c r="C36" s="278"/>
      <c r="D36" s="297"/>
      <c r="E36" s="298"/>
      <c r="F36" s="299"/>
      <c r="G36" s="300"/>
      <c r="H36" s="301"/>
      <c r="I36" s="302"/>
      <c r="J36" s="303"/>
      <c r="K36" s="67"/>
    </row>
    <row r="37" spans="1:11" ht="70.5" customHeight="1">
      <c r="A37" s="276"/>
      <c r="B37" s="277"/>
      <c r="C37" s="278"/>
      <c r="D37" s="297"/>
      <c r="E37" s="298"/>
      <c r="F37" s="299"/>
      <c r="G37" s="300"/>
      <c r="H37" s="301"/>
      <c r="I37" s="302"/>
      <c r="J37" s="303"/>
      <c r="K37" s="67"/>
    </row>
    <row r="38" spans="1:11" ht="70.5" customHeight="1">
      <c r="A38" s="276"/>
      <c r="B38" s="277"/>
      <c r="C38" s="278"/>
      <c r="D38" s="304"/>
      <c r="E38" s="298"/>
      <c r="F38" s="299"/>
      <c r="G38" s="305"/>
      <c r="H38" s="301"/>
      <c r="I38" s="302"/>
      <c r="J38" s="303"/>
      <c r="K38" s="67"/>
    </row>
    <row r="39" spans="1:11" ht="70.5" customHeight="1">
      <c r="A39" s="276"/>
      <c r="B39" s="277"/>
      <c r="C39" s="278"/>
      <c r="D39" s="297"/>
      <c r="E39" s="298"/>
      <c r="F39" s="299"/>
      <c r="G39" s="300"/>
      <c r="H39" s="301"/>
      <c r="I39" s="302"/>
      <c r="J39" s="303"/>
      <c r="K39" s="67"/>
    </row>
    <row r="40" spans="1:11" ht="70.5" customHeight="1">
      <c r="A40" s="276"/>
      <c r="B40" s="277"/>
      <c r="C40" s="278"/>
      <c r="D40" s="297"/>
      <c r="E40" s="298"/>
      <c r="F40" s="299"/>
      <c r="G40" s="300"/>
      <c r="H40" s="301"/>
      <c r="I40" s="302"/>
      <c r="J40" s="303"/>
      <c r="K40" s="67"/>
    </row>
    <row r="41" spans="1:11" ht="70.5" customHeight="1">
      <c r="A41" s="276"/>
      <c r="B41" s="277"/>
      <c r="C41" s="278"/>
      <c r="D41" s="297"/>
      <c r="E41" s="298"/>
      <c r="F41" s="299"/>
      <c r="G41" s="300"/>
      <c r="H41" s="301"/>
      <c r="I41" s="302"/>
      <c r="J41" s="303"/>
      <c r="K41" s="67"/>
    </row>
    <row r="42" spans="1:11" ht="70.5" customHeight="1">
      <c r="A42" s="276"/>
      <c r="B42" s="277"/>
      <c r="C42" s="278"/>
      <c r="D42" s="304"/>
      <c r="E42" s="298"/>
      <c r="F42" s="299"/>
      <c r="G42" s="305"/>
      <c r="H42" s="301"/>
      <c r="I42" s="302"/>
      <c r="J42" s="303"/>
      <c r="K42" s="67"/>
    </row>
    <row r="43" spans="1:11" ht="70.5" customHeight="1">
      <c r="A43" s="276"/>
      <c r="B43" s="277"/>
      <c r="C43" s="278"/>
      <c r="D43" s="297"/>
      <c r="E43" s="298"/>
      <c r="F43" s="299"/>
      <c r="G43" s="300"/>
      <c r="H43" s="301"/>
      <c r="I43" s="302"/>
      <c r="J43" s="303"/>
      <c r="K43" s="67"/>
    </row>
    <row r="44" spans="1:11" ht="70.5" customHeight="1">
      <c r="A44" s="276"/>
      <c r="B44" s="277"/>
      <c r="C44" s="278"/>
      <c r="D44" s="297"/>
      <c r="E44" s="298"/>
      <c r="F44" s="299"/>
      <c r="G44" s="300"/>
      <c r="H44" s="301"/>
      <c r="I44" s="302"/>
      <c r="J44" s="303"/>
      <c r="K44" s="67"/>
    </row>
    <row r="45" spans="1:11" ht="70.5" customHeight="1">
      <c r="A45" s="276"/>
      <c r="B45" s="277"/>
      <c r="C45" s="278"/>
      <c r="D45" s="297"/>
      <c r="E45" s="298"/>
      <c r="F45" s="299"/>
      <c r="G45" s="300"/>
      <c r="H45" s="301"/>
      <c r="I45" s="302"/>
      <c r="J45" s="303"/>
      <c r="K45" s="67"/>
    </row>
    <row r="46" spans="1:11" ht="70.5" customHeight="1">
      <c r="A46" s="276"/>
      <c r="B46" s="277"/>
      <c r="C46" s="278"/>
      <c r="D46" s="304"/>
      <c r="E46" s="298"/>
      <c r="F46" s="299"/>
      <c r="G46" s="305"/>
      <c r="H46" s="301"/>
      <c r="I46" s="302"/>
      <c r="J46" s="303"/>
      <c r="K46" s="67"/>
    </row>
    <row r="47" spans="1:11" ht="70.5" customHeight="1">
      <c r="A47" s="276"/>
      <c r="B47" s="277"/>
      <c r="C47" s="278"/>
      <c r="D47" s="297"/>
      <c r="E47" s="298"/>
      <c r="F47" s="299"/>
      <c r="G47" s="300"/>
      <c r="H47" s="301"/>
      <c r="I47" s="302"/>
      <c r="J47" s="303"/>
      <c r="K47" s="67"/>
    </row>
    <row r="48" spans="1:11" ht="70.5" customHeight="1">
      <c r="A48" s="276"/>
      <c r="B48" s="277"/>
      <c r="C48" s="278"/>
      <c r="D48" s="297"/>
      <c r="E48" s="298"/>
      <c r="F48" s="299"/>
      <c r="G48" s="300"/>
      <c r="H48" s="301"/>
      <c r="I48" s="302"/>
      <c r="J48" s="303"/>
      <c r="K48" s="67"/>
    </row>
    <row r="49" spans="1:11" ht="70.5" customHeight="1">
      <c r="A49" s="276"/>
      <c r="B49" s="277"/>
      <c r="C49" s="278"/>
      <c r="D49" s="297"/>
      <c r="E49" s="298"/>
      <c r="F49" s="299"/>
      <c r="G49" s="300"/>
      <c r="H49" s="301"/>
      <c r="I49" s="302"/>
      <c r="J49" s="303"/>
      <c r="K49" s="67"/>
    </row>
    <row r="50" spans="1:11" ht="70.5" customHeight="1">
      <c r="A50" s="276"/>
      <c r="B50" s="277"/>
      <c r="C50" s="278"/>
      <c r="D50" s="304"/>
      <c r="E50" s="298"/>
      <c r="F50" s="299"/>
      <c r="G50" s="305"/>
      <c r="H50" s="301"/>
      <c r="I50" s="302"/>
      <c r="J50" s="303"/>
      <c r="K50" s="67"/>
    </row>
    <row r="51" spans="9:10" ht="12.75">
      <c r="I51" s="20"/>
      <c r="J51" s="21"/>
    </row>
    <row r="52" spans="9:10" ht="12.75">
      <c r="I52" s="20"/>
      <c r="J52" s="21"/>
    </row>
    <row r="53" spans="9:10" ht="12.75">
      <c r="I53" s="20"/>
      <c r="J53" s="21"/>
    </row>
    <row r="54" spans="9:10" ht="12.75">
      <c r="I54" s="20"/>
      <c r="J54" s="21"/>
    </row>
    <row r="55" spans="9:10" ht="12.75">
      <c r="I55" s="20"/>
      <c r="J55" s="21"/>
    </row>
    <row r="56" spans="9:10" ht="12.75">
      <c r="I56" s="20"/>
      <c r="J56" s="21"/>
    </row>
    <row r="57" spans="9:10" ht="12.75">
      <c r="I57" s="20"/>
      <c r="J57" s="21"/>
    </row>
    <row r="58" spans="9:10" ht="12.75">
      <c r="I58" s="20"/>
      <c r="J58" s="21"/>
    </row>
    <row r="59" spans="9:10" ht="12.75">
      <c r="I59" s="20"/>
      <c r="J59" s="21"/>
    </row>
    <row r="60" spans="9:10" ht="12.75">
      <c r="I60" s="20"/>
      <c r="J60" s="21"/>
    </row>
    <row r="61" spans="9:10" ht="12.75">
      <c r="I61" s="20"/>
      <c r="J61" s="21"/>
    </row>
    <row r="62" spans="9:10" ht="12.75">
      <c r="I62" s="20"/>
      <c r="J62" s="21"/>
    </row>
    <row r="63" spans="9:10" ht="12.75">
      <c r="I63" s="20"/>
      <c r="J63" s="21"/>
    </row>
    <row r="64" spans="9:10" ht="12.75">
      <c r="I64" s="20"/>
      <c r="J64" s="21"/>
    </row>
    <row r="65" spans="9:10" ht="12.75">
      <c r="I65" s="20"/>
      <c r="J65" s="21"/>
    </row>
    <row r="66" spans="9:10" ht="12.75">
      <c r="I66" s="20"/>
      <c r="J66" s="21"/>
    </row>
    <row r="67" spans="9:10" ht="12.75">
      <c r="I67" s="20"/>
      <c r="J67" s="21"/>
    </row>
    <row r="68" spans="9:10" ht="12.75">
      <c r="I68" s="20"/>
      <c r="J68" s="21"/>
    </row>
    <row r="69" spans="9:10" ht="12.75">
      <c r="I69" s="20"/>
      <c r="J69" s="21"/>
    </row>
    <row r="70" spans="9:10" ht="12.75">
      <c r="I70" s="20"/>
      <c r="J70" s="21"/>
    </row>
    <row r="71" spans="9:10" ht="12.75">
      <c r="I71" s="20"/>
      <c r="J71" s="21"/>
    </row>
    <row r="72" spans="9:10" ht="12.75">
      <c r="I72" s="20"/>
      <c r="J72" s="21"/>
    </row>
    <row r="73" spans="9:10" ht="12.75">
      <c r="I73" s="20"/>
      <c r="J73" s="21"/>
    </row>
    <row r="74" spans="9:10" ht="12.75">
      <c r="I74" s="20"/>
      <c r="J74" s="21"/>
    </row>
    <row r="75" spans="9:10" ht="12.75">
      <c r="I75" s="20"/>
      <c r="J75" s="21"/>
    </row>
    <row r="76" spans="9:10" ht="12.75">
      <c r="I76" s="20"/>
      <c r="J76" s="21"/>
    </row>
    <row r="77" spans="9:10" ht="12.75">
      <c r="I77" s="20"/>
      <c r="J77" s="21"/>
    </row>
    <row r="78" spans="9:10" ht="12.75">
      <c r="I78" s="20"/>
      <c r="J78" s="21"/>
    </row>
    <row r="79" spans="9:10" ht="12.75">
      <c r="I79" s="20"/>
      <c r="J79" s="21"/>
    </row>
    <row r="80" spans="9:10" ht="12.75">
      <c r="I80" s="20"/>
      <c r="J80" s="21"/>
    </row>
    <row r="81" spans="9:10" ht="12.75">
      <c r="I81" s="20"/>
      <c r="J81" s="21"/>
    </row>
    <row r="82" spans="9:10" ht="12.75">
      <c r="I82" s="20"/>
      <c r="J82" s="21"/>
    </row>
    <row r="83" spans="9:10" ht="12.75">
      <c r="I83" s="20"/>
      <c r="J83" s="21"/>
    </row>
    <row r="84" spans="9:10" ht="12.75">
      <c r="I84" s="20"/>
      <c r="J84" s="21"/>
    </row>
    <row r="85" spans="9:10" ht="12.75">
      <c r="I85" s="20"/>
      <c r="J85" s="21"/>
    </row>
    <row r="86" spans="9:10" ht="12.75">
      <c r="I86" s="20"/>
      <c r="J86" s="21"/>
    </row>
    <row r="87" spans="9:10" ht="12.75">
      <c r="I87" s="20"/>
      <c r="J87" s="21"/>
    </row>
    <row r="88" spans="9:10" ht="12.75">
      <c r="I88" s="20"/>
      <c r="J88" s="21"/>
    </row>
    <row r="89" spans="9:10" ht="12.75">
      <c r="I89" s="20"/>
      <c r="J89" s="21"/>
    </row>
    <row r="90" spans="9:10" ht="12.75">
      <c r="I90" s="20"/>
      <c r="J90" s="21"/>
    </row>
    <row r="91" spans="9:10" ht="12.75">
      <c r="I91" s="20"/>
      <c r="J91" s="21"/>
    </row>
    <row r="92" spans="9:10" ht="12.75">
      <c r="I92" s="20"/>
      <c r="J92" s="21"/>
    </row>
    <row r="93" spans="9:10" ht="12.75">
      <c r="I93" s="20"/>
      <c r="J93" s="21"/>
    </row>
    <row r="94" spans="9:10" ht="12.75">
      <c r="I94" s="20"/>
      <c r="J94" s="21"/>
    </row>
    <row r="95" spans="9:10" ht="12.75">
      <c r="I95" s="20"/>
      <c r="J95" s="21"/>
    </row>
  </sheetData>
  <sheetProtection/>
  <mergeCells count="3">
    <mergeCell ref="A2:J2"/>
    <mergeCell ref="A3:B3"/>
    <mergeCell ref="F3:J3"/>
  </mergeCells>
  <dataValidations count="5">
    <dataValidation errorStyle="information" type="date" allowBlank="1" showInputMessage="1" showErrorMessage="1" prompt="平成30年4月1日の形式で入力する。" sqref="B9:B10 B5:B6">
      <formula1>43191</formula1>
      <formula2>43555</formula2>
    </dataValidation>
    <dataValidation allowBlank="1" showInputMessage="1" sqref="G5:G12"/>
    <dataValidation errorStyle="information" type="date" allowBlank="1" showErrorMessage="1" prompt="平成30年4月1日の形式で入力する。" sqref="B11:B12 B7:B8">
      <formula1>43191</formula1>
      <formula2>43555</formula2>
    </dataValidation>
    <dataValidation allowBlank="1" showInputMessage="1" showErrorMessage="1" imeMode="halfAlpha" sqref="D5:D15 D50 D46 D42 D38 D34 D30 D26 D22 D18 E9:E12"/>
    <dataValidation errorStyle="information" type="date" allowBlank="1" showInputMessage="1" showErrorMessage="1" prompt="平成27年4月1日の形式で入力する。" sqref="B16:B17">
      <formula1>42095</formula1>
      <formula2>42460</formula2>
    </dataValidation>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8" r:id="rId1"/>
  <headerFooter alignWithMargins="0">
    <oddFooter>&amp;C横浜-別記様式6（&amp;P/&amp;N）</oddFoot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I24"/>
  <sheetViews>
    <sheetView zoomScalePageLayoutView="0" workbookViewId="0" topLeftCell="A1">
      <selection activeCell="M7" sqref="M7"/>
    </sheetView>
  </sheetViews>
  <sheetFormatPr defaultColWidth="9.00390625" defaultRowHeight="13.5"/>
  <cols>
    <col min="1" max="1" width="7.625" style="25" customWidth="1"/>
    <col min="2" max="2" width="36.125" style="25" bestFit="1" customWidth="1"/>
    <col min="3" max="3" width="26.625" style="25" customWidth="1"/>
    <col min="4" max="4" width="1.875" style="25" customWidth="1"/>
    <col min="5" max="5" width="3.50390625" style="25" customWidth="1"/>
    <col min="6" max="6" width="26.625" style="25" customWidth="1"/>
    <col min="7" max="7" width="1.875" style="25" customWidth="1"/>
    <col min="8" max="8" width="3.50390625" style="25" customWidth="1"/>
    <col min="9" max="9" width="25.875" style="25" customWidth="1"/>
    <col min="10" max="16384" width="9.00390625" style="25" customWidth="1"/>
  </cols>
  <sheetData>
    <row r="1" spans="1:2" ht="24" customHeight="1">
      <c r="A1" s="199" t="s">
        <v>31</v>
      </c>
      <c r="B1" s="199"/>
    </row>
    <row r="2" spans="1:9" ht="24" customHeight="1">
      <c r="A2" s="196" t="s">
        <v>45</v>
      </c>
      <c r="B2" s="196"/>
      <c r="C2" s="196"/>
      <c r="D2" s="196"/>
      <c r="E2" s="196"/>
      <c r="F2" s="196"/>
      <c r="G2" s="196"/>
      <c r="H2" s="196"/>
      <c r="I2" s="196"/>
    </row>
    <row r="3" spans="1:9" ht="24" customHeight="1" thickBot="1">
      <c r="A3" s="200" t="s">
        <v>32</v>
      </c>
      <c r="B3" s="200"/>
      <c r="F3" s="197" t="s">
        <v>61</v>
      </c>
      <c r="G3" s="197"/>
      <c r="H3" s="197"/>
      <c r="I3" s="197"/>
    </row>
    <row r="4" spans="1:9" ht="28.5" customHeight="1" thickBot="1">
      <c r="A4" s="190" t="s">
        <v>46</v>
      </c>
      <c r="B4" s="191"/>
      <c r="C4" s="190" t="s">
        <v>47</v>
      </c>
      <c r="D4" s="210"/>
      <c r="E4" s="191"/>
      <c r="F4" s="190" t="s">
        <v>33</v>
      </c>
      <c r="G4" s="210"/>
      <c r="H4" s="191"/>
      <c r="I4" s="23" t="s">
        <v>34</v>
      </c>
    </row>
    <row r="5" spans="1:9" ht="24" customHeight="1">
      <c r="A5" s="192" t="s">
        <v>35</v>
      </c>
      <c r="B5" s="193"/>
      <c r="C5" s="26">
        <f>C7+C8+C9+C10</f>
        <v>70</v>
      </c>
      <c r="D5" s="1"/>
      <c r="E5" s="2" t="s">
        <v>48</v>
      </c>
      <c r="F5" s="26">
        <f>F7+F8+F9+F10</f>
        <v>10</v>
      </c>
      <c r="G5" s="1"/>
      <c r="H5" s="2" t="s">
        <v>48</v>
      </c>
      <c r="I5" s="187"/>
    </row>
    <row r="6" spans="1:9" ht="24" customHeight="1">
      <c r="A6" s="194" t="s">
        <v>36</v>
      </c>
      <c r="B6" s="195"/>
      <c r="C6" s="3"/>
      <c r="D6" s="1"/>
      <c r="E6" s="2"/>
      <c r="F6" s="3"/>
      <c r="G6" s="1"/>
      <c r="H6" s="2"/>
      <c r="I6" s="188"/>
    </row>
    <row r="7" spans="1:9" ht="24" customHeight="1">
      <c r="A7" s="194" t="s">
        <v>37</v>
      </c>
      <c r="B7" s="195"/>
      <c r="C7" s="26">
        <v>3</v>
      </c>
      <c r="D7" s="1"/>
      <c r="E7" s="2" t="s">
        <v>48</v>
      </c>
      <c r="F7" s="26">
        <v>0</v>
      </c>
      <c r="G7" s="1"/>
      <c r="H7" s="2" t="s">
        <v>48</v>
      </c>
      <c r="I7" s="188"/>
    </row>
    <row r="8" spans="1:9" ht="24" customHeight="1">
      <c r="A8" s="194" t="s">
        <v>38</v>
      </c>
      <c r="B8" s="195"/>
      <c r="C8" s="26">
        <v>0</v>
      </c>
      <c r="D8" s="1"/>
      <c r="E8" s="2" t="s">
        <v>48</v>
      </c>
      <c r="F8" s="26">
        <v>0</v>
      </c>
      <c r="G8" s="1"/>
      <c r="H8" s="2" t="s">
        <v>48</v>
      </c>
      <c r="I8" s="188"/>
    </row>
    <row r="9" spans="1:9" ht="24" customHeight="1">
      <c r="A9" s="194" t="s">
        <v>39</v>
      </c>
      <c r="B9" s="195"/>
      <c r="C9" s="26">
        <v>22</v>
      </c>
      <c r="D9" s="1"/>
      <c r="E9" s="2" t="s">
        <v>48</v>
      </c>
      <c r="F9" s="26">
        <v>9</v>
      </c>
      <c r="G9" s="1"/>
      <c r="H9" s="2" t="s">
        <v>48</v>
      </c>
      <c r="I9" s="188"/>
    </row>
    <row r="10" spans="1:9" ht="24" customHeight="1">
      <c r="A10" s="194" t="s">
        <v>40</v>
      </c>
      <c r="B10" s="195"/>
      <c r="C10" s="26">
        <v>45</v>
      </c>
      <c r="D10" s="1"/>
      <c r="E10" s="2" t="s">
        <v>48</v>
      </c>
      <c r="F10" s="26">
        <v>1</v>
      </c>
      <c r="G10" s="1"/>
      <c r="H10" s="2" t="s">
        <v>48</v>
      </c>
      <c r="I10" s="188"/>
    </row>
    <row r="11" spans="1:9" ht="24" customHeight="1" thickBot="1">
      <c r="A11" s="194"/>
      <c r="B11" s="195"/>
      <c r="C11" s="4"/>
      <c r="D11" s="5"/>
      <c r="E11" s="6"/>
      <c r="F11" s="4"/>
      <c r="G11" s="5"/>
      <c r="H11" s="6"/>
      <c r="I11" s="189"/>
    </row>
    <row r="12" spans="1:9" ht="24" customHeight="1">
      <c r="A12" s="188"/>
      <c r="B12" s="24" t="s">
        <v>41</v>
      </c>
      <c r="C12" s="26">
        <f>C14+C15+C16+C17</f>
        <v>10</v>
      </c>
      <c r="D12" s="1"/>
      <c r="E12" s="2" t="s">
        <v>48</v>
      </c>
      <c r="F12" s="201"/>
      <c r="G12" s="202"/>
      <c r="H12" s="203"/>
      <c r="I12" s="187"/>
    </row>
    <row r="13" spans="1:9" ht="24" customHeight="1">
      <c r="A13" s="188"/>
      <c r="B13" s="22" t="s">
        <v>36</v>
      </c>
      <c r="C13" s="3"/>
      <c r="D13" s="1"/>
      <c r="E13" s="2"/>
      <c r="F13" s="204"/>
      <c r="G13" s="205"/>
      <c r="H13" s="206"/>
      <c r="I13" s="188"/>
    </row>
    <row r="14" spans="1:9" ht="24" customHeight="1">
      <c r="A14" s="188"/>
      <c r="B14" s="22" t="s">
        <v>42</v>
      </c>
      <c r="C14" s="26">
        <v>9</v>
      </c>
      <c r="D14" s="1"/>
      <c r="E14" s="2" t="s">
        <v>48</v>
      </c>
      <c r="F14" s="204"/>
      <c r="G14" s="205"/>
      <c r="H14" s="206"/>
      <c r="I14" s="188"/>
    </row>
    <row r="15" spans="1:9" ht="24" customHeight="1">
      <c r="A15" s="188"/>
      <c r="B15" s="22" t="s">
        <v>43</v>
      </c>
      <c r="C15" s="26">
        <v>0</v>
      </c>
      <c r="D15" s="1"/>
      <c r="E15" s="2" t="s">
        <v>48</v>
      </c>
      <c r="F15" s="204"/>
      <c r="G15" s="205"/>
      <c r="H15" s="206"/>
      <c r="I15" s="188"/>
    </row>
    <row r="16" spans="1:9" ht="24" customHeight="1">
      <c r="A16" s="188"/>
      <c r="B16" s="22" t="s">
        <v>44</v>
      </c>
      <c r="C16" s="26">
        <v>0</v>
      </c>
      <c r="D16" s="1"/>
      <c r="E16" s="2" t="s">
        <v>48</v>
      </c>
      <c r="F16" s="204"/>
      <c r="G16" s="205"/>
      <c r="H16" s="206"/>
      <c r="I16" s="188"/>
    </row>
    <row r="17" spans="1:9" ht="24" customHeight="1">
      <c r="A17" s="188"/>
      <c r="B17" s="22" t="s">
        <v>49</v>
      </c>
      <c r="C17" s="26">
        <v>1</v>
      </c>
      <c r="D17" s="1"/>
      <c r="E17" s="2" t="s">
        <v>48</v>
      </c>
      <c r="F17" s="204"/>
      <c r="G17" s="205"/>
      <c r="H17" s="206"/>
      <c r="I17" s="188"/>
    </row>
    <row r="18" spans="1:9" ht="24" customHeight="1">
      <c r="A18" s="188"/>
      <c r="B18" s="7"/>
      <c r="C18" s="8"/>
      <c r="D18" s="1"/>
      <c r="E18" s="2"/>
      <c r="F18" s="204"/>
      <c r="G18" s="205"/>
      <c r="H18" s="206"/>
      <c r="I18" s="188"/>
    </row>
    <row r="19" spans="1:9" ht="24" customHeight="1">
      <c r="A19" s="188"/>
      <c r="B19" s="7"/>
      <c r="C19" s="8"/>
      <c r="D19" s="1"/>
      <c r="E19" s="2"/>
      <c r="F19" s="204"/>
      <c r="G19" s="205"/>
      <c r="H19" s="206"/>
      <c r="I19" s="188"/>
    </row>
    <row r="20" spans="1:9" ht="24" customHeight="1">
      <c r="A20" s="188"/>
      <c r="B20" s="7"/>
      <c r="C20" s="8"/>
      <c r="D20" s="1"/>
      <c r="E20" s="2"/>
      <c r="F20" s="204"/>
      <c r="G20" s="205"/>
      <c r="H20" s="206"/>
      <c r="I20" s="188"/>
    </row>
    <row r="21" spans="1:9" ht="24" customHeight="1" thickBot="1">
      <c r="A21" s="189"/>
      <c r="B21" s="9"/>
      <c r="C21" s="4"/>
      <c r="D21" s="5"/>
      <c r="E21" s="6"/>
      <c r="F21" s="207"/>
      <c r="G21" s="208"/>
      <c r="H21" s="209"/>
      <c r="I21" s="189"/>
    </row>
    <row r="22" spans="1:9" ht="24" customHeight="1">
      <c r="A22" s="198" t="s">
        <v>51</v>
      </c>
      <c r="B22" s="198"/>
      <c r="C22" s="198"/>
      <c r="D22" s="198"/>
      <c r="E22" s="198"/>
      <c r="F22" s="198"/>
      <c r="G22" s="198"/>
      <c r="H22" s="198"/>
      <c r="I22" s="198"/>
    </row>
    <row r="23" ht="12.75">
      <c r="A23" s="27"/>
    </row>
    <row r="24" ht="12.75">
      <c r="A24" s="27"/>
    </row>
  </sheetData>
  <sheetProtection/>
  <mergeCells count="19">
    <mergeCell ref="A2:I2"/>
    <mergeCell ref="F3:I3"/>
    <mergeCell ref="A22:I22"/>
    <mergeCell ref="A1:B1"/>
    <mergeCell ref="A3:B3"/>
    <mergeCell ref="F12:H21"/>
    <mergeCell ref="C4:E4"/>
    <mergeCell ref="F4:H4"/>
    <mergeCell ref="A10:B10"/>
    <mergeCell ref="A11:B11"/>
    <mergeCell ref="I5:I11"/>
    <mergeCell ref="A12:A21"/>
    <mergeCell ref="I12:I21"/>
    <mergeCell ref="A4:B4"/>
    <mergeCell ref="A5:B5"/>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L11"/>
  <sheetViews>
    <sheetView view="pageBreakPreview" zoomScaleSheetLayoutView="100" workbookViewId="0" topLeftCell="A1">
      <selection activeCell="C8" sqref="C8"/>
    </sheetView>
  </sheetViews>
  <sheetFormatPr defaultColWidth="9.00390625" defaultRowHeight="13.5"/>
  <cols>
    <col min="1" max="1" width="39.125" style="11" customWidth="1"/>
    <col min="2" max="2" width="27.125" style="32" customWidth="1"/>
    <col min="3" max="3" width="19.125" style="11" customWidth="1"/>
    <col min="4" max="4" width="28.375" style="11" customWidth="1"/>
    <col min="5" max="5" width="18.625" style="11" customWidth="1"/>
    <col min="6" max="6" width="18.00390625" style="11" customWidth="1"/>
    <col min="7" max="7" width="16.625" style="32" customWidth="1"/>
    <col min="8" max="8" width="16.625" style="11" customWidth="1"/>
    <col min="9" max="9" width="10.875" style="11" customWidth="1"/>
    <col min="10" max="10" width="7.625" style="11" customWidth="1"/>
    <col min="11" max="11" width="22.625" style="11" customWidth="1"/>
    <col min="12" max="16384" width="9.00390625" style="11" customWidth="1"/>
  </cols>
  <sheetData>
    <row r="1" ht="12.75">
      <c r="A1" s="10" t="s">
        <v>22</v>
      </c>
    </row>
    <row r="2" spans="1:11" ht="12.75">
      <c r="A2" s="196" t="s">
        <v>23</v>
      </c>
      <c r="B2" s="196"/>
      <c r="C2" s="196"/>
      <c r="D2" s="196"/>
      <c r="E2" s="196"/>
      <c r="F2" s="196"/>
      <c r="G2" s="196"/>
      <c r="H2" s="196"/>
      <c r="I2" s="196"/>
      <c r="J2" s="196"/>
      <c r="K2" s="196"/>
    </row>
    <row r="4" spans="1:11" ht="21" customHeight="1">
      <c r="A4" s="14" t="s">
        <v>14</v>
      </c>
      <c r="F4" s="212" t="str">
        <f>'東京総括表（様式１）'!F3:I3</f>
        <v>（審議対象期間　2020年7月1日～2020年9月30日）</v>
      </c>
      <c r="G4" s="212"/>
      <c r="H4" s="212"/>
      <c r="I4" s="212"/>
      <c r="J4" s="212"/>
      <c r="K4" s="212"/>
    </row>
    <row r="5" spans="1:11" s="13" customFormat="1" ht="47.25" customHeight="1">
      <c r="A5" s="70" t="s">
        <v>24</v>
      </c>
      <c r="B5" s="70" t="s">
        <v>1</v>
      </c>
      <c r="C5" s="70" t="s">
        <v>4</v>
      </c>
      <c r="D5" s="70" t="s">
        <v>6</v>
      </c>
      <c r="E5" s="70" t="s">
        <v>56</v>
      </c>
      <c r="F5" s="70" t="s">
        <v>9</v>
      </c>
      <c r="G5" s="70" t="s">
        <v>7</v>
      </c>
      <c r="H5" s="70" t="s">
        <v>2</v>
      </c>
      <c r="I5" s="70" t="s">
        <v>8</v>
      </c>
      <c r="J5" s="70" t="s">
        <v>52</v>
      </c>
      <c r="K5" s="70" t="s">
        <v>3</v>
      </c>
    </row>
    <row r="6" spans="1:12" s="13" customFormat="1" ht="139.5" customHeight="1">
      <c r="A6" s="58" t="s">
        <v>62</v>
      </c>
      <c r="B6" s="58" t="s">
        <v>63</v>
      </c>
      <c r="C6" s="137">
        <v>44022</v>
      </c>
      <c r="D6" s="58" t="s">
        <v>64</v>
      </c>
      <c r="E6" s="73">
        <v>8090001001452</v>
      </c>
      <c r="F6" s="127" t="s">
        <v>162</v>
      </c>
      <c r="G6" s="128">
        <v>3474702</v>
      </c>
      <c r="H6" s="128">
        <v>3465000</v>
      </c>
      <c r="I6" s="129">
        <v>0.997</v>
      </c>
      <c r="J6" s="127">
        <v>2</v>
      </c>
      <c r="K6" s="71"/>
      <c r="L6" s="75"/>
    </row>
    <row r="7" spans="1:12" s="13" customFormat="1" ht="139.5" customHeight="1">
      <c r="A7" s="124" t="s">
        <v>65</v>
      </c>
      <c r="B7" s="124" t="s">
        <v>66</v>
      </c>
      <c r="C7" s="76">
        <v>44097</v>
      </c>
      <c r="D7" s="124" t="s">
        <v>67</v>
      </c>
      <c r="E7" s="73">
        <v>9010001081674</v>
      </c>
      <c r="F7" s="127" t="s">
        <v>162</v>
      </c>
      <c r="G7" s="125">
        <v>5250075</v>
      </c>
      <c r="H7" s="125">
        <v>4950000</v>
      </c>
      <c r="I7" s="129">
        <v>0.942</v>
      </c>
      <c r="J7" s="126">
        <v>2</v>
      </c>
      <c r="K7" s="48"/>
      <c r="L7" s="75"/>
    </row>
    <row r="8" spans="1:12" s="13" customFormat="1" ht="139.5" customHeight="1">
      <c r="A8" s="124" t="s">
        <v>68</v>
      </c>
      <c r="B8" s="124" t="s">
        <v>66</v>
      </c>
      <c r="C8" s="62">
        <v>44097</v>
      </c>
      <c r="D8" s="113" t="s">
        <v>69</v>
      </c>
      <c r="E8" s="73">
        <v>4370001006286</v>
      </c>
      <c r="F8" s="127" t="s">
        <v>162</v>
      </c>
      <c r="G8" s="125">
        <v>8704059</v>
      </c>
      <c r="H8" s="125">
        <v>7700000</v>
      </c>
      <c r="I8" s="129">
        <v>0.884</v>
      </c>
      <c r="J8" s="126">
        <v>3</v>
      </c>
      <c r="K8" s="48"/>
      <c r="L8" s="75"/>
    </row>
    <row r="9" ht="9.75" customHeight="1"/>
    <row r="10" spans="1:11" ht="12.75">
      <c r="A10" s="211" t="s">
        <v>12</v>
      </c>
      <c r="B10" s="211"/>
      <c r="C10" s="211"/>
      <c r="D10" s="211"/>
      <c r="E10" s="211"/>
      <c r="F10" s="211"/>
      <c r="G10" s="211"/>
      <c r="H10" s="211"/>
      <c r="I10" s="211"/>
      <c r="J10" s="211"/>
      <c r="K10" s="211"/>
    </row>
    <row r="11" spans="1:11" ht="12.75">
      <c r="A11" s="14" t="s">
        <v>11</v>
      </c>
      <c r="B11" s="15"/>
      <c r="C11" s="14"/>
      <c r="D11" s="14"/>
      <c r="E11" s="14"/>
      <c r="F11" s="14"/>
      <c r="G11" s="15"/>
      <c r="H11" s="14"/>
      <c r="I11" s="14"/>
      <c r="J11" s="14"/>
      <c r="K11" s="14"/>
    </row>
  </sheetData>
  <sheetProtection/>
  <mergeCells count="3">
    <mergeCell ref="A2:K2"/>
    <mergeCell ref="A10:K10"/>
    <mergeCell ref="F4:K4"/>
  </mergeCells>
  <conditionalFormatting sqref="B6">
    <cfRule type="expression" priority="6" dxfId="0">
      <formula>AND(COUNTIF($Z6,"*分担契約*"),NOT(COUNTIF($D6,"*ほか*")))</formula>
    </cfRule>
  </conditionalFormatting>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6" r:id="rId1"/>
  <headerFooter alignWithMargins="0">
    <oddFooter>&amp;C東京-別記様式2（&amp;P/&amp;N）</oddFooter>
  </headerFooter>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L15"/>
  <sheetViews>
    <sheetView view="pageBreakPreview" zoomScaleSheetLayoutView="100" zoomScalePageLayoutView="0" workbookViewId="0" topLeftCell="B1">
      <selection activeCell="O6" sqref="O6"/>
    </sheetView>
  </sheetViews>
  <sheetFormatPr defaultColWidth="9.00390625" defaultRowHeight="13.5"/>
  <cols>
    <col min="1" max="1" width="39.125" style="11" customWidth="1"/>
    <col min="2" max="2" width="27.125" style="32" customWidth="1"/>
    <col min="3" max="3" width="19.125" style="11" customWidth="1"/>
    <col min="4" max="4" width="26.25390625" style="11" customWidth="1"/>
    <col min="5" max="5" width="16.625" style="11" customWidth="1"/>
    <col min="6" max="6" width="30.625" style="11" customWidth="1"/>
    <col min="7" max="7" width="12.625" style="11" customWidth="1"/>
    <col min="8" max="8" width="12.625" style="32" customWidth="1"/>
    <col min="9" max="9" width="11.625" style="32" customWidth="1"/>
    <col min="10" max="10" width="6.50390625" style="11" bestFit="1" customWidth="1"/>
    <col min="11" max="11" width="6.50390625" style="11" customWidth="1"/>
    <col min="12" max="12" width="22.625" style="11" customWidth="1"/>
    <col min="13" max="16384" width="9.00390625" style="11" customWidth="1"/>
  </cols>
  <sheetData>
    <row r="1" ht="12.75">
      <c r="A1" s="10" t="s">
        <v>25</v>
      </c>
    </row>
    <row r="2" spans="1:12" ht="12.75">
      <c r="A2" s="196" t="s">
        <v>26</v>
      </c>
      <c r="B2" s="196"/>
      <c r="C2" s="196"/>
      <c r="D2" s="196"/>
      <c r="E2" s="196"/>
      <c r="F2" s="196"/>
      <c r="G2" s="196"/>
      <c r="H2" s="196"/>
      <c r="I2" s="196"/>
      <c r="J2" s="196"/>
      <c r="K2" s="196"/>
      <c r="L2" s="196"/>
    </row>
    <row r="4" spans="1:12" ht="21" customHeight="1">
      <c r="A4" s="14" t="str">
        <f>'東京別記様式 2（競争入札（公共工事））'!A4</f>
        <v>（部局名：東京税関）</v>
      </c>
      <c r="F4" s="212" t="str">
        <f>'東京別記様式 2（競争入札（公共工事））'!F4:K4</f>
        <v>（審議対象期間　2020年7月1日～2020年9月30日）</v>
      </c>
      <c r="G4" s="212"/>
      <c r="H4" s="212"/>
      <c r="I4" s="212"/>
      <c r="J4" s="212"/>
      <c r="K4" s="212"/>
      <c r="L4" s="212"/>
    </row>
    <row r="5" spans="1:12" s="13" customFormat="1" ht="47.25" customHeight="1">
      <c r="A5" s="70" t="s">
        <v>24</v>
      </c>
      <c r="B5" s="70" t="s">
        <v>1</v>
      </c>
      <c r="C5" s="70" t="s">
        <v>4</v>
      </c>
      <c r="D5" s="70" t="s">
        <v>6</v>
      </c>
      <c r="E5" s="70" t="s">
        <v>56</v>
      </c>
      <c r="F5" s="70" t="s">
        <v>29</v>
      </c>
      <c r="G5" s="70" t="s">
        <v>7</v>
      </c>
      <c r="H5" s="70" t="s">
        <v>2</v>
      </c>
      <c r="I5" s="70" t="s">
        <v>8</v>
      </c>
      <c r="J5" s="70" t="s">
        <v>52</v>
      </c>
      <c r="K5" s="70" t="s">
        <v>30</v>
      </c>
      <c r="L5" s="70" t="s">
        <v>3</v>
      </c>
    </row>
    <row r="6" spans="1:12" s="28" customFormat="1" ht="139.5" customHeight="1">
      <c r="A6" s="80"/>
      <c r="B6" s="80"/>
      <c r="C6" s="82"/>
      <c r="D6" s="58"/>
      <c r="E6" s="81"/>
      <c r="F6" s="80"/>
      <c r="G6" s="88"/>
      <c r="H6" s="74"/>
      <c r="I6" s="49"/>
      <c r="J6" s="45"/>
      <c r="K6" s="45"/>
      <c r="L6" s="77"/>
    </row>
    <row r="7" spans="1:12" s="28" customFormat="1" ht="139.5" customHeight="1">
      <c r="A7" s="80"/>
      <c r="B7" s="80"/>
      <c r="C7" s="82"/>
      <c r="D7" s="58"/>
      <c r="E7" s="81"/>
      <c r="F7" s="80"/>
      <c r="G7" s="88"/>
      <c r="H7" s="74"/>
      <c r="I7" s="49"/>
      <c r="J7" s="45"/>
      <c r="K7" s="45"/>
      <c r="L7" s="58"/>
    </row>
    <row r="8" spans="1:12" s="28" customFormat="1" ht="139.5" customHeight="1">
      <c r="A8" s="115"/>
      <c r="B8" s="115"/>
      <c r="C8" s="116"/>
      <c r="D8" s="58"/>
      <c r="E8" s="117"/>
      <c r="F8" s="115"/>
      <c r="G8" s="118"/>
      <c r="H8" s="74"/>
      <c r="I8" s="119"/>
      <c r="J8" s="45"/>
      <c r="K8" s="45"/>
      <c r="L8" s="58"/>
    </row>
    <row r="9" spans="4:10" ht="12.75">
      <c r="D9" s="36"/>
      <c r="E9" s="36"/>
      <c r="I9" s="78"/>
      <c r="J9" s="37"/>
    </row>
    <row r="10" spans="1:12" ht="25.5" customHeight="1">
      <c r="A10" s="211" t="s">
        <v>12</v>
      </c>
      <c r="B10" s="211"/>
      <c r="C10" s="211"/>
      <c r="D10" s="211"/>
      <c r="E10" s="211"/>
      <c r="F10" s="211"/>
      <c r="G10" s="211"/>
      <c r="H10" s="211"/>
      <c r="I10" s="211"/>
      <c r="J10" s="211"/>
      <c r="K10" s="211"/>
      <c r="L10" s="213"/>
    </row>
    <row r="11" spans="1:12" ht="30" customHeight="1">
      <c r="A11" s="214" t="s">
        <v>53</v>
      </c>
      <c r="B11" s="215"/>
      <c r="C11" s="215"/>
      <c r="D11" s="215"/>
      <c r="E11" s="215"/>
      <c r="F11" s="215"/>
      <c r="G11" s="215"/>
      <c r="H11" s="215"/>
      <c r="I11" s="215"/>
      <c r="J11" s="215"/>
      <c r="K11" s="215"/>
      <c r="L11" s="14"/>
    </row>
    <row r="12" spans="1:12" ht="26.25" customHeight="1">
      <c r="A12" s="14" t="s">
        <v>54</v>
      </c>
      <c r="B12" s="15"/>
      <c r="C12" s="14"/>
      <c r="D12" s="14"/>
      <c r="E12" s="14"/>
      <c r="F12" s="14"/>
      <c r="G12" s="14"/>
      <c r="H12" s="15"/>
      <c r="I12" s="15"/>
      <c r="J12" s="14"/>
      <c r="K12" s="14"/>
      <c r="L12" s="33"/>
    </row>
    <row r="13" spans="1:12" ht="26.25" customHeight="1">
      <c r="A13" s="14" t="s">
        <v>55</v>
      </c>
      <c r="B13" s="15"/>
      <c r="C13" s="14"/>
      <c r="D13" s="14"/>
      <c r="E13" s="14"/>
      <c r="F13" s="14"/>
      <c r="G13" s="14"/>
      <c r="H13" s="15"/>
      <c r="I13" s="15"/>
      <c r="J13" s="14"/>
      <c r="K13" s="14"/>
      <c r="L13" s="33"/>
    </row>
    <row r="15" spans="4:5" ht="12.75">
      <c r="D15" s="14"/>
      <c r="E15" s="14"/>
    </row>
  </sheetData>
  <sheetProtection/>
  <mergeCells count="4">
    <mergeCell ref="A2:L2"/>
    <mergeCell ref="A10:L10"/>
    <mergeCell ref="A11:K11"/>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4" r:id="rId2"/>
  <headerFooter alignWithMargins="0">
    <oddFooter>&amp;C東京-別記様式3（&amp;P/&amp;N）</oddFooter>
  </headerFooter>
  <drawing r:id="rId1"/>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M30"/>
  <sheetViews>
    <sheetView view="pageBreakPreview" zoomScale="70" zoomScaleSheetLayoutView="7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H7" sqref="H7"/>
    </sheetView>
  </sheetViews>
  <sheetFormatPr defaultColWidth="9.00390625" defaultRowHeight="13.5"/>
  <cols>
    <col min="1" max="1" width="45.125" style="29" customWidth="1"/>
    <col min="2" max="2" width="27.125" style="34" customWidth="1"/>
    <col min="3" max="3" width="19.125" style="30" customWidth="1"/>
    <col min="4" max="4" width="25.625" style="29" customWidth="1"/>
    <col min="5" max="5" width="18.625" style="29" customWidth="1"/>
    <col min="6" max="6" width="16.625" style="29" customWidth="1"/>
    <col min="7" max="7" width="16.625" style="122" customWidth="1"/>
    <col min="8" max="8" width="16.625" style="29" customWidth="1"/>
    <col min="9" max="9" width="7.625" style="138" customWidth="1"/>
    <col min="10" max="10" width="7.625" style="38" customWidth="1"/>
    <col min="11" max="11" width="22.625" style="29" customWidth="1"/>
    <col min="12" max="12" width="18.50390625" style="11" customWidth="1"/>
    <col min="13" max="16384" width="9.00390625" style="11" customWidth="1"/>
  </cols>
  <sheetData>
    <row r="1" ht="12.75">
      <c r="A1" s="29" t="s">
        <v>13</v>
      </c>
    </row>
    <row r="2" spans="1:11" ht="12.75">
      <c r="A2" s="216" t="s">
        <v>10</v>
      </c>
      <c r="B2" s="216"/>
      <c r="C2" s="216"/>
      <c r="D2" s="216"/>
      <c r="E2" s="216"/>
      <c r="F2" s="216"/>
      <c r="G2" s="216"/>
      <c r="H2" s="216"/>
      <c r="I2" s="216"/>
      <c r="J2" s="216"/>
      <c r="K2" s="216"/>
    </row>
    <row r="4" spans="1:11" ht="21" customHeight="1">
      <c r="A4" s="31" t="str">
        <f>'東京別記様式 3（随意契約（公共工事））'!A4</f>
        <v>（部局名：東京税関）</v>
      </c>
      <c r="F4" s="218" t="str">
        <f>'東京別記様式 3（随意契約（公共工事））'!F4:L4</f>
        <v>（審議対象期間　2020年7月1日～2020年9月30日）</v>
      </c>
      <c r="G4" s="218"/>
      <c r="H4" s="218"/>
      <c r="I4" s="218"/>
      <c r="J4" s="218"/>
      <c r="K4" s="218"/>
    </row>
    <row r="5" spans="1:12" s="13" customFormat="1" ht="47.25" customHeight="1">
      <c r="A5" s="70" t="s">
        <v>5</v>
      </c>
      <c r="B5" s="70" t="s">
        <v>1</v>
      </c>
      <c r="C5" s="70" t="s">
        <v>4</v>
      </c>
      <c r="D5" s="70" t="s">
        <v>6</v>
      </c>
      <c r="E5" s="70" t="s">
        <v>56</v>
      </c>
      <c r="F5" s="70" t="s">
        <v>9</v>
      </c>
      <c r="G5" s="70" t="s">
        <v>7</v>
      </c>
      <c r="H5" s="70" t="s">
        <v>2</v>
      </c>
      <c r="I5" s="139" t="s">
        <v>8</v>
      </c>
      <c r="J5" s="70" t="s">
        <v>52</v>
      </c>
      <c r="K5" s="70" t="s">
        <v>3</v>
      </c>
      <c r="L5" s="60"/>
    </row>
    <row r="6" spans="1:13" s="13" customFormat="1" ht="139.5" customHeight="1">
      <c r="A6" s="77" t="s">
        <v>145</v>
      </c>
      <c r="B6" s="77" t="s">
        <v>57</v>
      </c>
      <c r="C6" s="76">
        <v>44025</v>
      </c>
      <c r="D6" s="132" t="s">
        <v>151</v>
      </c>
      <c r="E6" s="105">
        <v>6020001023868</v>
      </c>
      <c r="F6" s="149" t="s">
        <v>160</v>
      </c>
      <c r="G6" s="125" t="s">
        <v>158</v>
      </c>
      <c r="H6" s="120">
        <v>2524500</v>
      </c>
      <c r="I6" s="150" t="s">
        <v>191</v>
      </c>
      <c r="J6" s="127">
        <v>2</v>
      </c>
      <c r="K6" s="132"/>
      <c r="L6" s="83"/>
      <c r="M6" s="63"/>
    </row>
    <row r="7" spans="1:13" s="13" customFormat="1" ht="139.5" customHeight="1">
      <c r="A7" s="77" t="s">
        <v>190</v>
      </c>
      <c r="B7" s="77" t="s">
        <v>57</v>
      </c>
      <c r="C7" s="76">
        <v>44027</v>
      </c>
      <c r="D7" s="130" t="s">
        <v>70</v>
      </c>
      <c r="E7" s="133">
        <v>3010401035434</v>
      </c>
      <c r="F7" s="149" t="s">
        <v>161</v>
      </c>
      <c r="G7" s="120" t="s">
        <v>165</v>
      </c>
      <c r="H7" s="120">
        <v>1780900</v>
      </c>
      <c r="I7" s="151" t="s">
        <v>192</v>
      </c>
      <c r="J7" s="127">
        <v>1</v>
      </c>
      <c r="K7" s="134"/>
      <c r="L7" s="83"/>
      <c r="M7" s="63"/>
    </row>
    <row r="8" spans="1:13" s="13" customFormat="1" ht="139.5" customHeight="1">
      <c r="A8" s="77" t="s">
        <v>146</v>
      </c>
      <c r="B8" s="77" t="s">
        <v>57</v>
      </c>
      <c r="C8" s="76">
        <v>44027</v>
      </c>
      <c r="D8" s="132" t="s">
        <v>152</v>
      </c>
      <c r="E8" s="105">
        <v>2010801011481</v>
      </c>
      <c r="F8" s="152" t="s">
        <v>162</v>
      </c>
      <c r="G8" s="125">
        <v>3448500</v>
      </c>
      <c r="H8" s="153">
        <v>3339985</v>
      </c>
      <c r="I8" s="129">
        <v>0.968</v>
      </c>
      <c r="J8" s="127">
        <v>3</v>
      </c>
      <c r="K8" s="135"/>
      <c r="L8" s="83"/>
      <c r="M8" s="63"/>
    </row>
    <row r="9" spans="1:13" s="13" customFormat="1" ht="139.5" customHeight="1">
      <c r="A9" s="77" t="s">
        <v>147</v>
      </c>
      <c r="B9" s="77" t="s">
        <v>57</v>
      </c>
      <c r="C9" s="76">
        <v>44029</v>
      </c>
      <c r="D9" s="130" t="s">
        <v>153</v>
      </c>
      <c r="E9" s="133">
        <v>6020001015980</v>
      </c>
      <c r="F9" s="149" t="s">
        <v>161</v>
      </c>
      <c r="G9" s="125">
        <v>4038787</v>
      </c>
      <c r="H9" s="120">
        <v>3958548</v>
      </c>
      <c r="I9" s="150">
        <v>0.98</v>
      </c>
      <c r="J9" s="127">
        <v>4</v>
      </c>
      <c r="K9" s="136"/>
      <c r="L9" s="83"/>
      <c r="M9" s="63"/>
    </row>
    <row r="10" spans="1:13" s="13" customFormat="1" ht="139.5" customHeight="1">
      <c r="A10" s="77" t="s">
        <v>148</v>
      </c>
      <c r="B10" s="77" t="s">
        <v>57</v>
      </c>
      <c r="C10" s="76">
        <v>44029</v>
      </c>
      <c r="D10" s="130" t="s">
        <v>154</v>
      </c>
      <c r="E10" s="121">
        <v>1140001094299</v>
      </c>
      <c r="F10" s="152" t="s">
        <v>162</v>
      </c>
      <c r="G10" s="125" t="s">
        <v>166</v>
      </c>
      <c r="H10" s="106" t="s">
        <v>155</v>
      </c>
      <c r="I10" s="129" t="s">
        <v>156</v>
      </c>
      <c r="J10" s="127">
        <v>4</v>
      </c>
      <c r="K10" s="134" t="s">
        <v>164</v>
      </c>
      <c r="L10" s="83"/>
      <c r="M10" s="63"/>
    </row>
    <row r="11" spans="1:13" s="13" customFormat="1" ht="139.5" customHeight="1">
      <c r="A11" s="77" t="s">
        <v>149</v>
      </c>
      <c r="B11" s="77" t="s">
        <v>72</v>
      </c>
      <c r="C11" s="76">
        <v>44041</v>
      </c>
      <c r="D11" s="154" t="s">
        <v>157</v>
      </c>
      <c r="E11" s="133">
        <v>4010401022860</v>
      </c>
      <c r="F11" s="152" t="s">
        <v>162</v>
      </c>
      <c r="G11" s="87">
        <v>281281638</v>
      </c>
      <c r="H11" s="120">
        <v>205700000</v>
      </c>
      <c r="I11" s="155">
        <v>0.731</v>
      </c>
      <c r="J11" s="127">
        <v>2</v>
      </c>
      <c r="K11" s="132"/>
      <c r="L11" s="59"/>
      <c r="M11" s="63"/>
    </row>
    <row r="12" spans="1:13" s="13" customFormat="1" ht="139.5" customHeight="1">
      <c r="A12" s="77" t="s">
        <v>150</v>
      </c>
      <c r="B12" s="77" t="s">
        <v>72</v>
      </c>
      <c r="C12" s="76">
        <v>44041</v>
      </c>
      <c r="D12" s="154" t="s">
        <v>58</v>
      </c>
      <c r="E12" s="133">
        <v>7010001064648</v>
      </c>
      <c r="F12" s="152" t="s">
        <v>161</v>
      </c>
      <c r="G12" s="87">
        <v>15088414</v>
      </c>
      <c r="H12" s="120">
        <v>13860000</v>
      </c>
      <c r="I12" s="156">
        <v>0.918</v>
      </c>
      <c r="J12" s="127">
        <v>2</v>
      </c>
      <c r="K12" s="135"/>
      <c r="L12" s="59"/>
      <c r="M12" s="63"/>
    </row>
    <row r="13" spans="1:13" s="13" customFormat="1" ht="139.5" customHeight="1">
      <c r="A13" s="77" t="s">
        <v>71</v>
      </c>
      <c r="B13" s="77" t="s">
        <v>72</v>
      </c>
      <c r="C13" s="76">
        <v>44043</v>
      </c>
      <c r="D13" s="130" t="s">
        <v>73</v>
      </c>
      <c r="E13" s="121">
        <v>1010001087332</v>
      </c>
      <c r="F13" s="149" t="s">
        <v>163</v>
      </c>
      <c r="G13" s="120">
        <v>101906660</v>
      </c>
      <c r="H13" s="106">
        <v>92677392</v>
      </c>
      <c r="I13" s="150">
        <v>0.9094341037180494</v>
      </c>
      <c r="J13" s="127">
        <v>1</v>
      </c>
      <c r="K13" s="136"/>
      <c r="L13" s="83"/>
      <c r="M13" s="63"/>
    </row>
    <row r="14" spans="1:13" s="13" customFormat="1" ht="139.5" customHeight="1">
      <c r="A14" s="77" t="s">
        <v>167</v>
      </c>
      <c r="B14" s="77" t="s">
        <v>168</v>
      </c>
      <c r="C14" s="76">
        <v>44049</v>
      </c>
      <c r="D14" s="154" t="s">
        <v>169</v>
      </c>
      <c r="E14" s="133">
        <v>4011101005131</v>
      </c>
      <c r="F14" s="152" t="s">
        <v>162</v>
      </c>
      <c r="G14" s="120" t="s">
        <v>182</v>
      </c>
      <c r="H14" s="120">
        <v>96376027</v>
      </c>
      <c r="I14" s="157" t="s">
        <v>170</v>
      </c>
      <c r="J14" s="127">
        <v>2</v>
      </c>
      <c r="K14" s="132" t="s">
        <v>179</v>
      </c>
      <c r="L14" s="59"/>
      <c r="M14" s="63"/>
    </row>
    <row r="15" spans="1:13" s="13" customFormat="1" ht="139.5" customHeight="1">
      <c r="A15" s="77" t="s">
        <v>171</v>
      </c>
      <c r="B15" s="77" t="s">
        <v>66</v>
      </c>
      <c r="C15" s="76">
        <v>44050</v>
      </c>
      <c r="D15" s="132" t="s">
        <v>172</v>
      </c>
      <c r="E15" s="105">
        <v>1030001125866</v>
      </c>
      <c r="F15" s="152" t="s">
        <v>162</v>
      </c>
      <c r="G15" s="120" t="s">
        <v>178</v>
      </c>
      <c r="H15" s="153" t="s">
        <v>173</v>
      </c>
      <c r="I15" s="158" t="s">
        <v>192</v>
      </c>
      <c r="J15" s="127">
        <v>7</v>
      </c>
      <c r="K15" s="132" t="s">
        <v>180</v>
      </c>
      <c r="L15" s="83"/>
      <c r="M15" s="63"/>
    </row>
    <row r="16" spans="1:13" s="13" customFormat="1" ht="139.5" customHeight="1">
      <c r="A16" s="77" t="s">
        <v>174</v>
      </c>
      <c r="B16" s="77" t="s">
        <v>66</v>
      </c>
      <c r="C16" s="76">
        <v>44050</v>
      </c>
      <c r="D16" s="154" t="s">
        <v>175</v>
      </c>
      <c r="E16" s="133">
        <v>2010401138246</v>
      </c>
      <c r="F16" s="152" t="s">
        <v>162</v>
      </c>
      <c r="G16" s="144" t="s">
        <v>158</v>
      </c>
      <c r="H16" s="120" t="s">
        <v>183</v>
      </c>
      <c r="I16" s="185" t="s">
        <v>192</v>
      </c>
      <c r="J16" s="127">
        <v>2</v>
      </c>
      <c r="K16" s="135" t="s">
        <v>181</v>
      </c>
      <c r="L16" s="59"/>
      <c r="M16" s="63"/>
    </row>
    <row r="17" spans="1:13" s="13" customFormat="1" ht="139.5" customHeight="1">
      <c r="A17" s="77" t="s">
        <v>176</v>
      </c>
      <c r="B17" s="77" t="s">
        <v>72</v>
      </c>
      <c r="C17" s="76">
        <v>44067</v>
      </c>
      <c r="D17" s="132" t="s">
        <v>177</v>
      </c>
      <c r="E17" s="105">
        <v>7010701016717</v>
      </c>
      <c r="F17" s="152" t="s">
        <v>162</v>
      </c>
      <c r="G17" s="146">
        <v>4481180</v>
      </c>
      <c r="H17" s="153">
        <v>4364228</v>
      </c>
      <c r="I17" s="129">
        <v>0.973</v>
      </c>
      <c r="J17" s="127">
        <v>5</v>
      </c>
      <c r="K17" s="135"/>
      <c r="L17" s="83"/>
      <c r="M17" s="63"/>
    </row>
    <row r="18" spans="1:13" s="13" customFormat="1" ht="139.5" customHeight="1">
      <c r="A18" s="77" t="s">
        <v>75</v>
      </c>
      <c r="B18" s="77" t="s">
        <v>66</v>
      </c>
      <c r="C18" s="76">
        <v>44078</v>
      </c>
      <c r="D18" s="132" t="s">
        <v>76</v>
      </c>
      <c r="E18" s="105">
        <v>7010401022924</v>
      </c>
      <c r="F18" s="152" t="s">
        <v>162</v>
      </c>
      <c r="G18" s="146">
        <v>954932411</v>
      </c>
      <c r="H18" s="153">
        <v>948182400</v>
      </c>
      <c r="I18" s="129">
        <v>0.992</v>
      </c>
      <c r="J18" s="127">
        <v>1</v>
      </c>
      <c r="K18" s="135"/>
      <c r="L18" s="83"/>
      <c r="M18" s="63"/>
    </row>
    <row r="19" spans="1:13" s="13" customFormat="1" ht="139.5" customHeight="1">
      <c r="A19" s="77" t="s">
        <v>77</v>
      </c>
      <c r="B19" s="77" t="s">
        <v>66</v>
      </c>
      <c r="C19" s="76">
        <v>44089</v>
      </c>
      <c r="D19" s="132" t="s">
        <v>78</v>
      </c>
      <c r="E19" s="105">
        <v>2030001085110</v>
      </c>
      <c r="F19" s="149" t="s">
        <v>74</v>
      </c>
      <c r="G19" s="146" t="s">
        <v>165</v>
      </c>
      <c r="H19" s="153">
        <v>2401162</v>
      </c>
      <c r="I19" s="150" t="s">
        <v>193</v>
      </c>
      <c r="J19" s="127">
        <v>3</v>
      </c>
      <c r="K19" s="135"/>
      <c r="L19" s="83"/>
      <c r="M19" s="63"/>
    </row>
    <row r="20" spans="1:13" s="13" customFormat="1" ht="139.5" customHeight="1">
      <c r="A20" s="77" t="s">
        <v>141</v>
      </c>
      <c r="B20" s="77" t="s">
        <v>72</v>
      </c>
      <c r="C20" s="76">
        <v>44090</v>
      </c>
      <c r="D20" s="132" t="s">
        <v>58</v>
      </c>
      <c r="E20" s="105">
        <v>7010001064648</v>
      </c>
      <c r="F20" s="149" t="s">
        <v>74</v>
      </c>
      <c r="G20" s="146" t="s">
        <v>158</v>
      </c>
      <c r="H20" s="153">
        <v>1320000000</v>
      </c>
      <c r="I20" s="150" t="s">
        <v>193</v>
      </c>
      <c r="J20" s="127">
        <v>1</v>
      </c>
      <c r="K20" s="135"/>
      <c r="L20" s="83"/>
      <c r="M20" s="63"/>
    </row>
    <row r="21" spans="1:13" s="13" customFormat="1" ht="139.5" customHeight="1">
      <c r="A21" s="77" t="s">
        <v>79</v>
      </c>
      <c r="B21" s="77" t="s">
        <v>66</v>
      </c>
      <c r="C21" s="76">
        <v>44091</v>
      </c>
      <c r="D21" s="132" t="s">
        <v>80</v>
      </c>
      <c r="E21" s="105">
        <v>7011101029722</v>
      </c>
      <c r="F21" s="152" t="s">
        <v>161</v>
      </c>
      <c r="G21" s="146">
        <v>1318900</v>
      </c>
      <c r="H21" s="153">
        <v>1318900</v>
      </c>
      <c r="I21" s="129">
        <v>1</v>
      </c>
      <c r="J21" s="127">
        <v>1</v>
      </c>
      <c r="K21" s="135"/>
      <c r="L21" s="83"/>
      <c r="M21" s="63"/>
    </row>
    <row r="22" spans="1:13" s="13" customFormat="1" ht="139.5" customHeight="1">
      <c r="A22" s="77" t="s">
        <v>81</v>
      </c>
      <c r="B22" s="77" t="s">
        <v>66</v>
      </c>
      <c r="C22" s="76">
        <v>44097</v>
      </c>
      <c r="D22" s="132" t="s">
        <v>82</v>
      </c>
      <c r="E22" s="105">
        <v>2020002098541</v>
      </c>
      <c r="F22" s="152" t="s">
        <v>162</v>
      </c>
      <c r="G22" s="186" t="s">
        <v>194</v>
      </c>
      <c r="H22" s="153">
        <v>2530000</v>
      </c>
      <c r="I22" s="150" t="s">
        <v>192</v>
      </c>
      <c r="J22" s="127">
        <v>2</v>
      </c>
      <c r="K22" s="135"/>
      <c r="L22" s="83"/>
      <c r="M22" s="63"/>
    </row>
    <row r="23" spans="1:13" s="13" customFormat="1" ht="139.5" customHeight="1">
      <c r="A23" s="77" t="s">
        <v>142</v>
      </c>
      <c r="B23" s="77" t="s">
        <v>66</v>
      </c>
      <c r="C23" s="76">
        <v>44099</v>
      </c>
      <c r="D23" s="132" t="s">
        <v>143</v>
      </c>
      <c r="E23" s="105">
        <v>1010401051219</v>
      </c>
      <c r="F23" s="152" t="s">
        <v>161</v>
      </c>
      <c r="G23" s="146">
        <v>1496000</v>
      </c>
      <c r="H23" s="153">
        <v>1496000</v>
      </c>
      <c r="I23" s="129">
        <v>1</v>
      </c>
      <c r="J23" s="127">
        <v>1</v>
      </c>
      <c r="K23" s="135"/>
      <c r="L23" s="83"/>
      <c r="M23" s="63"/>
    </row>
    <row r="24" spans="1:13" s="13" customFormat="1" ht="139.5" customHeight="1">
      <c r="A24" s="77" t="s">
        <v>83</v>
      </c>
      <c r="B24" s="77" t="s">
        <v>66</v>
      </c>
      <c r="C24" s="76">
        <v>44099</v>
      </c>
      <c r="D24" s="132" t="s">
        <v>84</v>
      </c>
      <c r="E24" s="105">
        <v>5180001087444</v>
      </c>
      <c r="F24" s="152" t="s">
        <v>161</v>
      </c>
      <c r="G24" s="146">
        <v>1650000</v>
      </c>
      <c r="H24" s="153">
        <v>1650000</v>
      </c>
      <c r="I24" s="129">
        <v>1</v>
      </c>
      <c r="J24" s="127">
        <v>1</v>
      </c>
      <c r="K24" s="135"/>
      <c r="L24" s="83"/>
      <c r="M24" s="63"/>
    </row>
    <row r="25" spans="1:13" s="13" customFormat="1" ht="139.5" customHeight="1">
      <c r="A25" s="77" t="s">
        <v>85</v>
      </c>
      <c r="B25" s="77" t="s">
        <v>72</v>
      </c>
      <c r="C25" s="76">
        <v>44104</v>
      </c>
      <c r="D25" s="130" t="s">
        <v>86</v>
      </c>
      <c r="E25" s="133">
        <v>1011701006077</v>
      </c>
      <c r="F25" s="152" t="s">
        <v>161</v>
      </c>
      <c r="G25" s="146">
        <v>4760594</v>
      </c>
      <c r="H25" s="120">
        <v>4565000</v>
      </c>
      <c r="I25" s="129">
        <v>0.958</v>
      </c>
      <c r="J25" s="127">
        <v>3</v>
      </c>
      <c r="K25" s="134"/>
      <c r="L25" s="83"/>
      <c r="M25" s="63"/>
    </row>
    <row r="26" spans="1:13" s="13" customFormat="1" ht="139.5" customHeight="1">
      <c r="A26" s="154" t="s">
        <v>144</v>
      </c>
      <c r="B26" s="154" t="s">
        <v>72</v>
      </c>
      <c r="C26" s="159">
        <v>44104</v>
      </c>
      <c r="D26" s="154" t="s">
        <v>88</v>
      </c>
      <c r="E26" s="133">
        <v>9010001087242</v>
      </c>
      <c r="F26" s="152" t="s">
        <v>161</v>
      </c>
      <c r="G26" s="87">
        <v>26885482</v>
      </c>
      <c r="H26" s="120">
        <v>26735027</v>
      </c>
      <c r="I26" s="155">
        <v>0.994</v>
      </c>
      <c r="J26" s="127">
        <v>1</v>
      </c>
      <c r="K26" s="132"/>
      <c r="L26" s="59"/>
      <c r="M26" s="63"/>
    </row>
    <row r="27" spans="1:13" s="13" customFormat="1" ht="139.5" customHeight="1">
      <c r="A27" s="130" t="s">
        <v>87</v>
      </c>
      <c r="B27" s="130" t="s">
        <v>72</v>
      </c>
      <c r="C27" s="92">
        <v>44104</v>
      </c>
      <c r="D27" s="130" t="s">
        <v>88</v>
      </c>
      <c r="E27" s="121">
        <v>9010001087242</v>
      </c>
      <c r="F27" s="160" t="s">
        <v>162</v>
      </c>
      <c r="G27" s="106">
        <v>41401833</v>
      </c>
      <c r="H27" s="104">
        <v>30140000</v>
      </c>
      <c r="I27" s="129">
        <v>0.727</v>
      </c>
      <c r="J27" s="127">
        <v>1</v>
      </c>
      <c r="K27" s="107"/>
      <c r="L27" s="83"/>
      <c r="M27" s="63"/>
    </row>
    <row r="29" spans="1:11" ht="12.75">
      <c r="A29" s="217" t="s">
        <v>12</v>
      </c>
      <c r="B29" s="217"/>
      <c r="C29" s="217"/>
      <c r="D29" s="217"/>
      <c r="E29" s="217"/>
      <c r="F29" s="217"/>
      <c r="G29" s="217"/>
      <c r="H29" s="217"/>
      <c r="I29" s="217"/>
      <c r="J29" s="217"/>
      <c r="K29" s="217"/>
    </row>
    <row r="30" spans="1:11" ht="12.75">
      <c r="A30" s="31" t="s">
        <v>11</v>
      </c>
      <c r="B30" s="103"/>
      <c r="D30" s="31"/>
      <c r="E30" s="31"/>
      <c r="F30" s="31"/>
      <c r="G30" s="103"/>
      <c r="H30" s="31"/>
      <c r="I30" s="140"/>
      <c r="K30" s="31"/>
    </row>
  </sheetData>
  <sheetProtection/>
  <autoFilter ref="A5:L27">
    <sortState ref="A6:L30">
      <sortCondition sortBy="value" ref="C6:C30"/>
    </sortState>
  </autoFilter>
  <mergeCells count="3">
    <mergeCell ref="A2:K2"/>
    <mergeCell ref="A29:K29"/>
    <mergeCell ref="F4:K4"/>
  </mergeCells>
  <conditionalFormatting sqref="B25 B6:B12">
    <cfRule type="expression" priority="7" dxfId="0">
      <formula>AND(COUNTIF($Z6,"*分担契約*"),NOT(COUNTIF($D6,"*ほか*")))</formula>
    </cfRule>
  </conditionalFormatting>
  <conditionalFormatting sqref="B13:B24">
    <cfRule type="expression" priority="12" dxfId="0">
      <formula>AND(COUNTIF($Y13,"*分担契約*"),NOT(COUNTIF($C13,"*ほか*")))</formula>
    </cfRule>
  </conditionalFormatting>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56" r:id="rId1"/>
  <headerFooter alignWithMargins="0">
    <oddFooter>&amp;C東京-別記様式4（&amp;P/&amp;N）</oddFooter>
  </headerFooter>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N53"/>
  <sheetViews>
    <sheetView view="pageBreakPreview" zoomScale="85" zoomScaleSheetLayoutView="8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I1" sqref="I1"/>
    </sheetView>
  </sheetViews>
  <sheetFormatPr defaultColWidth="9.00390625" defaultRowHeight="13.5"/>
  <cols>
    <col min="1" max="1" width="39.125" style="11" customWidth="1"/>
    <col min="2" max="2" width="27.125" style="32" customWidth="1"/>
    <col min="3" max="3" width="19.125" style="11" customWidth="1"/>
    <col min="4" max="4" width="26.375" style="11" customWidth="1"/>
    <col min="5" max="5" width="18.625" style="11" customWidth="1"/>
    <col min="6" max="6" width="32.125" style="11" customWidth="1"/>
    <col min="7" max="7" width="15.375" style="39" customWidth="1"/>
    <col min="8" max="8" width="16.375" style="39" customWidth="1"/>
    <col min="9" max="9" width="7.625" style="35" customWidth="1"/>
    <col min="10" max="10" width="7.625" style="11" customWidth="1"/>
    <col min="11" max="11" width="9.625" style="11" customWidth="1"/>
    <col min="12" max="12" width="22.625" style="11" customWidth="1"/>
    <col min="13" max="13" width="13.25390625" style="11" customWidth="1"/>
    <col min="14" max="16384" width="9.00390625" style="11" customWidth="1"/>
  </cols>
  <sheetData>
    <row r="1" ht="12.75">
      <c r="A1" s="10" t="s">
        <v>27</v>
      </c>
    </row>
    <row r="2" spans="1:12" ht="12.75">
      <c r="A2" s="196" t="s">
        <v>28</v>
      </c>
      <c r="B2" s="196"/>
      <c r="C2" s="196"/>
      <c r="D2" s="196"/>
      <c r="E2" s="196"/>
      <c r="F2" s="196"/>
      <c r="G2" s="196"/>
      <c r="H2" s="196"/>
      <c r="I2" s="196"/>
      <c r="J2" s="196"/>
      <c r="K2" s="196"/>
      <c r="L2" s="196"/>
    </row>
    <row r="4" spans="1:12" ht="21" customHeight="1">
      <c r="A4" s="10" t="str">
        <f>'東京別記様式 4（競争入札（物品役務等））'!A4</f>
        <v>（部局名：東京税関）</v>
      </c>
      <c r="B4" s="19"/>
      <c r="C4" s="12"/>
      <c r="D4" s="12"/>
      <c r="E4" s="12"/>
      <c r="F4" s="219" t="str">
        <f>'東京別記様式 4（競争入札（物品役務等））'!F4:K4</f>
        <v>（審議対象期間　2020年7月1日～2020年9月30日）</v>
      </c>
      <c r="G4" s="219"/>
      <c r="H4" s="219"/>
      <c r="I4" s="219"/>
      <c r="J4" s="219"/>
      <c r="K4" s="219"/>
      <c r="L4" s="219"/>
    </row>
    <row r="5" spans="1:14" s="13" customFormat="1" ht="36">
      <c r="A5" s="40" t="s">
        <v>5</v>
      </c>
      <c r="B5" s="40" t="s">
        <v>1</v>
      </c>
      <c r="C5" s="40" t="s">
        <v>4</v>
      </c>
      <c r="D5" s="40" t="s">
        <v>6</v>
      </c>
      <c r="E5" s="40" t="s">
        <v>56</v>
      </c>
      <c r="F5" s="40" t="s">
        <v>29</v>
      </c>
      <c r="G5" s="40" t="s">
        <v>7</v>
      </c>
      <c r="H5" s="40" t="s">
        <v>2</v>
      </c>
      <c r="I5" s="41" t="s">
        <v>8</v>
      </c>
      <c r="J5" s="40" t="s">
        <v>52</v>
      </c>
      <c r="K5" s="40" t="s">
        <v>30</v>
      </c>
      <c r="L5" s="40" t="s">
        <v>3</v>
      </c>
      <c r="M5" s="60"/>
      <c r="N5" s="60"/>
    </row>
    <row r="6" spans="1:14" s="90" customFormat="1" ht="99.75" customHeight="1">
      <c r="A6" s="91" t="s">
        <v>89</v>
      </c>
      <c r="B6" s="72" t="s">
        <v>66</v>
      </c>
      <c r="C6" s="161">
        <v>44050</v>
      </c>
      <c r="D6" s="91" t="s">
        <v>90</v>
      </c>
      <c r="E6" s="162">
        <v>2010005002559</v>
      </c>
      <c r="F6" s="131" t="s">
        <v>91</v>
      </c>
      <c r="G6" s="163">
        <v>33366169</v>
      </c>
      <c r="H6" s="145" t="s">
        <v>92</v>
      </c>
      <c r="I6" s="141">
        <v>1</v>
      </c>
      <c r="J6" s="95">
        <v>44</v>
      </c>
      <c r="K6" s="96" t="s">
        <v>184</v>
      </c>
      <c r="L6" s="97" t="s">
        <v>93</v>
      </c>
      <c r="M6" s="111"/>
      <c r="N6" s="89"/>
    </row>
    <row r="7" spans="1:14" s="28" customFormat="1" ht="99.75" customHeight="1">
      <c r="A7" s="131" t="s">
        <v>89</v>
      </c>
      <c r="B7" s="48" t="s">
        <v>72</v>
      </c>
      <c r="C7" s="50">
        <v>44050</v>
      </c>
      <c r="D7" s="147" t="s">
        <v>94</v>
      </c>
      <c r="E7" s="164">
        <v>2010005002559</v>
      </c>
      <c r="F7" s="147" t="s">
        <v>91</v>
      </c>
      <c r="G7" s="84">
        <v>33366169</v>
      </c>
      <c r="H7" s="145" t="s">
        <v>92</v>
      </c>
      <c r="I7" s="142">
        <v>1</v>
      </c>
      <c r="J7" s="61">
        <v>44</v>
      </c>
      <c r="K7" s="96" t="s">
        <v>184</v>
      </c>
      <c r="L7" s="53" t="s">
        <v>93</v>
      </c>
      <c r="M7" s="64"/>
      <c r="N7" s="64"/>
    </row>
    <row r="8" spans="1:14" s="28" customFormat="1" ht="99.75" customHeight="1">
      <c r="A8" s="91" t="s">
        <v>89</v>
      </c>
      <c r="B8" s="124" t="s">
        <v>72</v>
      </c>
      <c r="C8" s="137">
        <v>44050</v>
      </c>
      <c r="D8" s="165" t="s">
        <v>95</v>
      </c>
      <c r="E8" s="110">
        <v>6060005004332</v>
      </c>
      <c r="F8" s="147" t="s">
        <v>91</v>
      </c>
      <c r="G8" s="166">
        <v>33366169</v>
      </c>
      <c r="H8" s="145" t="s">
        <v>92</v>
      </c>
      <c r="I8" s="54">
        <v>1</v>
      </c>
      <c r="J8" s="61">
        <v>44</v>
      </c>
      <c r="K8" s="96" t="s">
        <v>184</v>
      </c>
      <c r="L8" s="53" t="s">
        <v>93</v>
      </c>
      <c r="M8" s="64"/>
      <c r="N8" s="64"/>
    </row>
    <row r="9" spans="1:14" s="28" customFormat="1" ht="118.5" customHeight="1">
      <c r="A9" s="91" t="s">
        <v>89</v>
      </c>
      <c r="B9" s="124" t="s">
        <v>72</v>
      </c>
      <c r="C9" s="50">
        <v>44050</v>
      </c>
      <c r="D9" s="165" t="s">
        <v>96</v>
      </c>
      <c r="E9" s="110">
        <v>7080105001177</v>
      </c>
      <c r="F9" s="147" t="s">
        <v>91</v>
      </c>
      <c r="G9" s="148">
        <v>33366169</v>
      </c>
      <c r="H9" s="145" t="s">
        <v>92</v>
      </c>
      <c r="I9" s="54">
        <v>1</v>
      </c>
      <c r="J9" s="61">
        <v>44</v>
      </c>
      <c r="K9" s="96" t="s">
        <v>184</v>
      </c>
      <c r="L9" s="53" t="s">
        <v>93</v>
      </c>
      <c r="M9" s="64"/>
      <c r="N9" s="64"/>
    </row>
    <row r="10" spans="1:14" s="28" customFormat="1" ht="99.75" customHeight="1">
      <c r="A10" s="165" t="s">
        <v>89</v>
      </c>
      <c r="B10" s="124" t="s">
        <v>72</v>
      </c>
      <c r="C10" s="167">
        <v>44050</v>
      </c>
      <c r="D10" s="165" t="s">
        <v>97</v>
      </c>
      <c r="E10" s="110">
        <v>1010402006130</v>
      </c>
      <c r="F10" s="147" t="s">
        <v>91</v>
      </c>
      <c r="G10" s="148">
        <v>33366169</v>
      </c>
      <c r="H10" s="145" t="s">
        <v>92</v>
      </c>
      <c r="I10" s="54">
        <v>1</v>
      </c>
      <c r="J10" s="61">
        <v>44</v>
      </c>
      <c r="K10" s="96" t="s">
        <v>184</v>
      </c>
      <c r="L10" s="53" t="s">
        <v>93</v>
      </c>
      <c r="M10" s="64"/>
      <c r="N10" s="64"/>
    </row>
    <row r="11" spans="1:14" s="28" customFormat="1" ht="99.75" customHeight="1">
      <c r="A11" s="165" t="s">
        <v>89</v>
      </c>
      <c r="B11" s="124" t="s">
        <v>72</v>
      </c>
      <c r="C11" s="167">
        <v>44050</v>
      </c>
      <c r="D11" s="165" t="s">
        <v>98</v>
      </c>
      <c r="E11" s="110">
        <v>7010605000585</v>
      </c>
      <c r="F11" s="147" t="s">
        <v>91</v>
      </c>
      <c r="G11" s="148">
        <v>33366169</v>
      </c>
      <c r="H11" s="145" t="s">
        <v>92</v>
      </c>
      <c r="I11" s="54">
        <v>1</v>
      </c>
      <c r="J11" s="61">
        <v>44</v>
      </c>
      <c r="K11" s="96" t="s">
        <v>184</v>
      </c>
      <c r="L11" s="53" t="s">
        <v>93</v>
      </c>
      <c r="M11" s="64"/>
      <c r="N11" s="64"/>
    </row>
    <row r="12" spans="1:14" s="28" customFormat="1" ht="99.75" customHeight="1">
      <c r="A12" s="165" t="s">
        <v>89</v>
      </c>
      <c r="B12" s="124" t="s">
        <v>72</v>
      </c>
      <c r="C12" s="167">
        <v>44050</v>
      </c>
      <c r="D12" s="165" t="s">
        <v>99</v>
      </c>
      <c r="E12" s="110">
        <v>4110005001565</v>
      </c>
      <c r="F12" s="147" t="s">
        <v>91</v>
      </c>
      <c r="G12" s="148">
        <v>33366169</v>
      </c>
      <c r="H12" s="145" t="s">
        <v>92</v>
      </c>
      <c r="I12" s="54">
        <v>1</v>
      </c>
      <c r="J12" s="61">
        <v>44</v>
      </c>
      <c r="K12" s="96" t="s">
        <v>184</v>
      </c>
      <c r="L12" s="53" t="s">
        <v>93</v>
      </c>
      <c r="M12" s="64"/>
      <c r="N12" s="64"/>
    </row>
    <row r="13" spans="1:14" s="28" customFormat="1" ht="99.75" customHeight="1">
      <c r="A13" s="165" t="s">
        <v>89</v>
      </c>
      <c r="B13" s="124" t="s">
        <v>72</v>
      </c>
      <c r="C13" s="167">
        <v>44050</v>
      </c>
      <c r="D13" s="165" t="s">
        <v>100</v>
      </c>
      <c r="E13" s="110">
        <v>2010005000950</v>
      </c>
      <c r="F13" s="147" t="s">
        <v>91</v>
      </c>
      <c r="G13" s="148">
        <v>33366169</v>
      </c>
      <c r="H13" s="145" t="s">
        <v>92</v>
      </c>
      <c r="I13" s="54">
        <v>1</v>
      </c>
      <c r="J13" s="61">
        <v>44</v>
      </c>
      <c r="K13" s="96" t="s">
        <v>184</v>
      </c>
      <c r="L13" s="53" t="s">
        <v>93</v>
      </c>
      <c r="M13" s="64"/>
      <c r="N13" s="64"/>
    </row>
    <row r="14" spans="1:14" s="28" customFormat="1" ht="99.75" customHeight="1">
      <c r="A14" s="165" t="s">
        <v>89</v>
      </c>
      <c r="B14" s="124" t="s">
        <v>72</v>
      </c>
      <c r="C14" s="137">
        <v>44050</v>
      </c>
      <c r="D14" s="165" t="s">
        <v>101</v>
      </c>
      <c r="E14" s="168">
        <v>2012305001224</v>
      </c>
      <c r="F14" s="147" t="s">
        <v>91</v>
      </c>
      <c r="G14" s="148">
        <v>33366169</v>
      </c>
      <c r="H14" s="145" t="s">
        <v>92</v>
      </c>
      <c r="I14" s="54">
        <v>1</v>
      </c>
      <c r="J14" s="61">
        <v>44</v>
      </c>
      <c r="K14" s="96" t="s">
        <v>184</v>
      </c>
      <c r="L14" s="53" t="s">
        <v>93</v>
      </c>
      <c r="M14" s="64"/>
      <c r="N14" s="64"/>
    </row>
    <row r="15" spans="1:14" s="28" customFormat="1" ht="99.75" customHeight="1">
      <c r="A15" s="58" t="s">
        <v>89</v>
      </c>
      <c r="B15" s="58" t="s">
        <v>72</v>
      </c>
      <c r="C15" s="137">
        <v>44050</v>
      </c>
      <c r="D15" s="58" t="s">
        <v>102</v>
      </c>
      <c r="E15" s="168">
        <v>5011505001650</v>
      </c>
      <c r="F15" s="58" t="s">
        <v>91</v>
      </c>
      <c r="G15" s="123">
        <v>33366169</v>
      </c>
      <c r="H15" s="145" t="s">
        <v>92</v>
      </c>
      <c r="I15" s="54">
        <v>1</v>
      </c>
      <c r="J15" s="61">
        <v>44</v>
      </c>
      <c r="K15" s="96" t="s">
        <v>184</v>
      </c>
      <c r="L15" s="169" t="s">
        <v>93</v>
      </c>
      <c r="M15" s="64"/>
      <c r="N15" s="64"/>
    </row>
    <row r="16" spans="1:14" s="28" customFormat="1" ht="99.75" customHeight="1">
      <c r="A16" s="58" t="s">
        <v>89</v>
      </c>
      <c r="B16" s="58" t="s">
        <v>72</v>
      </c>
      <c r="C16" s="137">
        <v>44050</v>
      </c>
      <c r="D16" s="58" t="s">
        <v>103</v>
      </c>
      <c r="E16" s="168">
        <v>2010005002559</v>
      </c>
      <c r="F16" s="58" t="s">
        <v>91</v>
      </c>
      <c r="G16" s="123">
        <v>33366169</v>
      </c>
      <c r="H16" s="145" t="s">
        <v>92</v>
      </c>
      <c r="I16" s="54">
        <v>1</v>
      </c>
      <c r="J16" s="61">
        <v>44</v>
      </c>
      <c r="K16" s="96" t="s">
        <v>184</v>
      </c>
      <c r="L16" s="169" t="s">
        <v>93</v>
      </c>
      <c r="M16" s="64"/>
      <c r="N16" s="64"/>
    </row>
    <row r="17" spans="1:14" s="28" customFormat="1" ht="99.75" customHeight="1">
      <c r="A17" s="58" t="s">
        <v>89</v>
      </c>
      <c r="B17" s="58" t="s">
        <v>72</v>
      </c>
      <c r="C17" s="137">
        <v>44050</v>
      </c>
      <c r="D17" s="58" t="s">
        <v>104</v>
      </c>
      <c r="E17" s="168">
        <v>5011005000582</v>
      </c>
      <c r="F17" s="58" t="s">
        <v>91</v>
      </c>
      <c r="G17" s="123">
        <v>33366169</v>
      </c>
      <c r="H17" s="145" t="s">
        <v>92</v>
      </c>
      <c r="I17" s="54">
        <v>1</v>
      </c>
      <c r="J17" s="61">
        <v>44</v>
      </c>
      <c r="K17" s="96" t="s">
        <v>184</v>
      </c>
      <c r="L17" s="169" t="s">
        <v>93</v>
      </c>
      <c r="M17" s="64"/>
      <c r="N17" s="64"/>
    </row>
    <row r="18" spans="1:14" s="28" customFormat="1" ht="99.75" customHeight="1">
      <c r="A18" s="58" t="s">
        <v>89</v>
      </c>
      <c r="B18" s="58" t="s">
        <v>72</v>
      </c>
      <c r="C18" s="137">
        <v>44050</v>
      </c>
      <c r="D18" s="58" t="s">
        <v>105</v>
      </c>
      <c r="E18" s="168">
        <v>5011005000582</v>
      </c>
      <c r="F18" s="58" t="s">
        <v>91</v>
      </c>
      <c r="G18" s="123">
        <v>33366169</v>
      </c>
      <c r="H18" s="145" t="s">
        <v>92</v>
      </c>
      <c r="I18" s="54">
        <v>1</v>
      </c>
      <c r="J18" s="61">
        <v>44</v>
      </c>
      <c r="K18" s="96" t="s">
        <v>184</v>
      </c>
      <c r="L18" s="169" t="s">
        <v>93</v>
      </c>
      <c r="M18" s="64"/>
      <c r="N18" s="64"/>
    </row>
    <row r="19" spans="1:14" s="28" customFormat="1" ht="99.75" customHeight="1">
      <c r="A19" s="170" t="s">
        <v>89</v>
      </c>
      <c r="B19" s="58" t="s">
        <v>72</v>
      </c>
      <c r="C19" s="137">
        <v>44050</v>
      </c>
      <c r="D19" s="58" t="s">
        <v>106</v>
      </c>
      <c r="E19" s="168">
        <v>4110005001565</v>
      </c>
      <c r="F19" s="58" t="s">
        <v>91</v>
      </c>
      <c r="G19" s="123">
        <v>33366169</v>
      </c>
      <c r="H19" s="145" t="s">
        <v>92</v>
      </c>
      <c r="I19" s="54">
        <v>1</v>
      </c>
      <c r="J19" s="61">
        <v>44</v>
      </c>
      <c r="K19" s="96" t="s">
        <v>184</v>
      </c>
      <c r="L19" s="171" t="s">
        <v>93</v>
      </c>
      <c r="M19" s="64"/>
      <c r="N19" s="64"/>
    </row>
    <row r="20" spans="1:14" s="28" customFormat="1" ht="99.75" customHeight="1">
      <c r="A20" s="58" t="s">
        <v>89</v>
      </c>
      <c r="B20" s="58" t="s">
        <v>72</v>
      </c>
      <c r="C20" s="137">
        <v>44050</v>
      </c>
      <c r="D20" s="58" t="s">
        <v>107</v>
      </c>
      <c r="E20" s="168">
        <v>1011405000062</v>
      </c>
      <c r="F20" s="58" t="s">
        <v>91</v>
      </c>
      <c r="G20" s="65">
        <v>33366169</v>
      </c>
      <c r="H20" s="145" t="s">
        <v>92</v>
      </c>
      <c r="I20" s="54">
        <v>1</v>
      </c>
      <c r="J20" s="61">
        <v>44</v>
      </c>
      <c r="K20" s="96" t="s">
        <v>184</v>
      </c>
      <c r="L20" s="169" t="s">
        <v>93</v>
      </c>
      <c r="M20" s="64"/>
      <c r="N20" s="64"/>
    </row>
    <row r="21" spans="1:14" s="28" customFormat="1" ht="99.75" customHeight="1">
      <c r="A21" s="58" t="s">
        <v>89</v>
      </c>
      <c r="B21" s="58" t="s">
        <v>72</v>
      </c>
      <c r="C21" s="137">
        <v>44050</v>
      </c>
      <c r="D21" s="58" t="s">
        <v>108</v>
      </c>
      <c r="E21" s="168">
        <v>3180005005098</v>
      </c>
      <c r="F21" s="58" t="s">
        <v>91</v>
      </c>
      <c r="G21" s="65">
        <v>33366169</v>
      </c>
      <c r="H21" s="145" t="s">
        <v>92</v>
      </c>
      <c r="I21" s="54">
        <v>1</v>
      </c>
      <c r="J21" s="61">
        <v>44</v>
      </c>
      <c r="K21" s="96" t="s">
        <v>184</v>
      </c>
      <c r="L21" s="169" t="s">
        <v>93</v>
      </c>
      <c r="M21" s="64"/>
      <c r="N21" s="64"/>
    </row>
    <row r="22" spans="1:14" s="28" customFormat="1" ht="99.75" customHeight="1">
      <c r="A22" s="58" t="s">
        <v>89</v>
      </c>
      <c r="B22" s="58" t="s">
        <v>72</v>
      </c>
      <c r="C22" s="137">
        <v>44050</v>
      </c>
      <c r="D22" s="58" t="s">
        <v>109</v>
      </c>
      <c r="E22" s="168">
        <v>6011805001944</v>
      </c>
      <c r="F22" s="58" t="s">
        <v>91</v>
      </c>
      <c r="G22" s="65">
        <v>33366169</v>
      </c>
      <c r="H22" s="145" t="s">
        <v>92</v>
      </c>
      <c r="I22" s="54">
        <v>1</v>
      </c>
      <c r="J22" s="61">
        <v>44</v>
      </c>
      <c r="K22" s="96" t="s">
        <v>184</v>
      </c>
      <c r="L22" s="169" t="s">
        <v>93</v>
      </c>
      <c r="M22" s="64"/>
      <c r="N22" s="64"/>
    </row>
    <row r="23" spans="1:14" s="28" customFormat="1" ht="99.75" customHeight="1">
      <c r="A23" s="58" t="s">
        <v>89</v>
      </c>
      <c r="B23" s="58" t="s">
        <v>72</v>
      </c>
      <c r="C23" s="137">
        <v>44050</v>
      </c>
      <c r="D23" s="58" t="s">
        <v>110</v>
      </c>
      <c r="E23" s="168">
        <v>6011305000018</v>
      </c>
      <c r="F23" s="58" t="s">
        <v>91</v>
      </c>
      <c r="G23" s="65">
        <v>33366169</v>
      </c>
      <c r="H23" s="145" t="s">
        <v>92</v>
      </c>
      <c r="I23" s="54">
        <v>1</v>
      </c>
      <c r="J23" s="61">
        <v>44</v>
      </c>
      <c r="K23" s="96" t="s">
        <v>184</v>
      </c>
      <c r="L23" s="169" t="s">
        <v>93</v>
      </c>
      <c r="M23" s="64"/>
      <c r="N23" s="64"/>
    </row>
    <row r="24" spans="1:14" s="28" customFormat="1" ht="99.75" customHeight="1">
      <c r="A24" s="58" t="s">
        <v>89</v>
      </c>
      <c r="B24" s="58" t="s">
        <v>72</v>
      </c>
      <c r="C24" s="137">
        <v>44050</v>
      </c>
      <c r="D24" s="58" t="s">
        <v>111</v>
      </c>
      <c r="E24" s="168">
        <v>2010005002559</v>
      </c>
      <c r="F24" s="58" t="s">
        <v>91</v>
      </c>
      <c r="G24" s="65">
        <v>33366169</v>
      </c>
      <c r="H24" s="145" t="s">
        <v>92</v>
      </c>
      <c r="I24" s="54">
        <v>1</v>
      </c>
      <c r="J24" s="61">
        <v>44</v>
      </c>
      <c r="K24" s="96" t="s">
        <v>184</v>
      </c>
      <c r="L24" s="169" t="s">
        <v>93</v>
      </c>
      <c r="M24" s="64"/>
      <c r="N24" s="64"/>
    </row>
    <row r="25" spans="1:14" s="28" customFormat="1" ht="99.75" customHeight="1">
      <c r="A25" s="58" t="s">
        <v>89</v>
      </c>
      <c r="B25" s="58" t="s">
        <v>72</v>
      </c>
      <c r="C25" s="137">
        <v>44050</v>
      </c>
      <c r="D25" s="58" t="s">
        <v>112</v>
      </c>
      <c r="E25" s="168">
        <v>2010005002559</v>
      </c>
      <c r="F25" s="58" t="s">
        <v>91</v>
      </c>
      <c r="G25" s="65">
        <v>33366169</v>
      </c>
      <c r="H25" s="145" t="s">
        <v>92</v>
      </c>
      <c r="I25" s="54">
        <v>1</v>
      </c>
      <c r="J25" s="61">
        <v>44</v>
      </c>
      <c r="K25" s="96" t="s">
        <v>184</v>
      </c>
      <c r="L25" s="169" t="s">
        <v>93</v>
      </c>
      <c r="M25" s="64"/>
      <c r="N25" s="64"/>
    </row>
    <row r="26" spans="1:14" s="28" customFormat="1" ht="99.75" customHeight="1">
      <c r="A26" s="58" t="s">
        <v>89</v>
      </c>
      <c r="B26" s="58" t="s">
        <v>72</v>
      </c>
      <c r="C26" s="137">
        <v>44050</v>
      </c>
      <c r="D26" s="58" t="s">
        <v>113</v>
      </c>
      <c r="E26" s="168" t="s">
        <v>114</v>
      </c>
      <c r="F26" s="58" t="s">
        <v>91</v>
      </c>
      <c r="G26" s="65">
        <v>33366169</v>
      </c>
      <c r="H26" s="145" t="s">
        <v>92</v>
      </c>
      <c r="I26" s="54">
        <v>1</v>
      </c>
      <c r="J26" s="61">
        <v>44</v>
      </c>
      <c r="K26" s="96" t="s">
        <v>184</v>
      </c>
      <c r="L26" s="169" t="s">
        <v>93</v>
      </c>
      <c r="M26" s="64"/>
      <c r="N26" s="64"/>
    </row>
    <row r="27" spans="1:14" s="28" customFormat="1" ht="99.75" customHeight="1">
      <c r="A27" s="58" t="s">
        <v>89</v>
      </c>
      <c r="B27" s="58" t="s">
        <v>72</v>
      </c>
      <c r="C27" s="137">
        <v>44050</v>
      </c>
      <c r="D27" s="58" t="s">
        <v>115</v>
      </c>
      <c r="E27" s="162">
        <v>9021005002491</v>
      </c>
      <c r="F27" s="58" t="s">
        <v>91</v>
      </c>
      <c r="G27" s="65">
        <v>33366169</v>
      </c>
      <c r="H27" s="145" t="s">
        <v>92</v>
      </c>
      <c r="I27" s="54">
        <v>1</v>
      </c>
      <c r="J27" s="61">
        <v>44</v>
      </c>
      <c r="K27" s="96" t="s">
        <v>184</v>
      </c>
      <c r="L27" s="169" t="s">
        <v>93</v>
      </c>
      <c r="M27" s="64"/>
      <c r="N27" s="64"/>
    </row>
    <row r="28" spans="1:14" s="28" customFormat="1" ht="99.75" customHeight="1">
      <c r="A28" s="170" t="s">
        <v>89</v>
      </c>
      <c r="B28" s="58" t="s">
        <v>72</v>
      </c>
      <c r="C28" s="137">
        <v>44050</v>
      </c>
      <c r="D28" s="58" t="s">
        <v>116</v>
      </c>
      <c r="E28" s="168">
        <v>9021005002491</v>
      </c>
      <c r="F28" s="58" t="s">
        <v>91</v>
      </c>
      <c r="G28" s="65">
        <v>33366169</v>
      </c>
      <c r="H28" s="145" t="s">
        <v>92</v>
      </c>
      <c r="I28" s="54">
        <v>1</v>
      </c>
      <c r="J28" s="61">
        <v>44</v>
      </c>
      <c r="K28" s="96" t="s">
        <v>184</v>
      </c>
      <c r="L28" s="169" t="s">
        <v>93</v>
      </c>
      <c r="M28" s="64"/>
      <c r="N28" s="64"/>
    </row>
    <row r="29" spans="1:14" s="28" customFormat="1" ht="99.75" customHeight="1">
      <c r="A29" s="58" t="s">
        <v>89</v>
      </c>
      <c r="B29" s="58" t="s">
        <v>72</v>
      </c>
      <c r="C29" s="137">
        <v>44050</v>
      </c>
      <c r="D29" s="58" t="s">
        <v>117</v>
      </c>
      <c r="E29" s="168">
        <v>9021005002491</v>
      </c>
      <c r="F29" s="58" t="s">
        <v>91</v>
      </c>
      <c r="G29" s="65">
        <v>33366169</v>
      </c>
      <c r="H29" s="145" t="s">
        <v>92</v>
      </c>
      <c r="I29" s="54">
        <v>1</v>
      </c>
      <c r="J29" s="61">
        <v>44</v>
      </c>
      <c r="K29" s="96" t="s">
        <v>184</v>
      </c>
      <c r="L29" s="58" t="s">
        <v>93</v>
      </c>
      <c r="M29" s="64"/>
      <c r="N29" s="64"/>
    </row>
    <row r="30" spans="1:14" s="28" customFormat="1" ht="99.75" customHeight="1">
      <c r="A30" s="58" t="s">
        <v>89</v>
      </c>
      <c r="B30" s="58" t="s">
        <v>72</v>
      </c>
      <c r="C30" s="137">
        <v>44050</v>
      </c>
      <c r="D30" s="58" t="s">
        <v>118</v>
      </c>
      <c r="E30" s="168">
        <v>9020005010232</v>
      </c>
      <c r="F30" s="58" t="s">
        <v>91</v>
      </c>
      <c r="G30" s="65">
        <v>33366169</v>
      </c>
      <c r="H30" s="145" t="s">
        <v>92</v>
      </c>
      <c r="I30" s="54">
        <v>1</v>
      </c>
      <c r="J30" s="61">
        <v>44</v>
      </c>
      <c r="K30" s="96" t="s">
        <v>184</v>
      </c>
      <c r="L30" s="58" t="s">
        <v>93</v>
      </c>
      <c r="M30" s="64"/>
      <c r="N30" s="64"/>
    </row>
    <row r="31" spans="1:14" s="28" customFormat="1" ht="99.75" customHeight="1">
      <c r="A31" s="58" t="s">
        <v>89</v>
      </c>
      <c r="B31" s="58" t="s">
        <v>72</v>
      </c>
      <c r="C31" s="137">
        <v>44050</v>
      </c>
      <c r="D31" s="58" t="s">
        <v>119</v>
      </c>
      <c r="E31" s="108">
        <v>5020005007678</v>
      </c>
      <c r="F31" s="58" t="s">
        <v>91</v>
      </c>
      <c r="G31" s="65">
        <v>33366169</v>
      </c>
      <c r="H31" s="145" t="s">
        <v>92</v>
      </c>
      <c r="I31" s="54">
        <v>1</v>
      </c>
      <c r="J31" s="61">
        <v>44</v>
      </c>
      <c r="K31" s="96" t="s">
        <v>184</v>
      </c>
      <c r="L31" s="169" t="s">
        <v>93</v>
      </c>
      <c r="M31" s="64"/>
      <c r="N31" s="64"/>
    </row>
    <row r="32" spans="1:14" s="28" customFormat="1" ht="99.75" customHeight="1">
      <c r="A32" s="58" t="s">
        <v>89</v>
      </c>
      <c r="B32" s="58" t="s">
        <v>72</v>
      </c>
      <c r="C32" s="137">
        <v>44050</v>
      </c>
      <c r="D32" s="58" t="s">
        <v>120</v>
      </c>
      <c r="E32" s="109">
        <v>4021005000062</v>
      </c>
      <c r="F32" s="58" t="s">
        <v>91</v>
      </c>
      <c r="G32" s="65">
        <v>33366169</v>
      </c>
      <c r="H32" s="145" t="s">
        <v>92</v>
      </c>
      <c r="I32" s="54">
        <v>1</v>
      </c>
      <c r="J32" s="61">
        <v>44</v>
      </c>
      <c r="K32" s="96" t="s">
        <v>184</v>
      </c>
      <c r="L32" s="169" t="s">
        <v>93</v>
      </c>
      <c r="M32" s="64"/>
      <c r="N32" s="64"/>
    </row>
    <row r="33" spans="1:14" s="28" customFormat="1" ht="99.75" customHeight="1">
      <c r="A33" s="58" t="s">
        <v>89</v>
      </c>
      <c r="B33" s="58" t="s">
        <v>72</v>
      </c>
      <c r="C33" s="137">
        <v>44050</v>
      </c>
      <c r="D33" s="58" t="s">
        <v>121</v>
      </c>
      <c r="E33" s="109">
        <v>9040005016814</v>
      </c>
      <c r="F33" s="58" t="s">
        <v>91</v>
      </c>
      <c r="G33" s="65">
        <v>33366169</v>
      </c>
      <c r="H33" s="145" t="s">
        <v>92</v>
      </c>
      <c r="I33" s="54">
        <v>1</v>
      </c>
      <c r="J33" s="61">
        <v>44</v>
      </c>
      <c r="K33" s="96" t="s">
        <v>184</v>
      </c>
      <c r="L33" s="169" t="s">
        <v>93</v>
      </c>
      <c r="M33" s="64"/>
      <c r="N33" s="64"/>
    </row>
    <row r="34" spans="1:14" s="28" customFormat="1" ht="99.75" customHeight="1">
      <c r="A34" s="165" t="s">
        <v>89</v>
      </c>
      <c r="B34" s="124" t="s">
        <v>72</v>
      </c>
      <c r="C34" s="50">
        <v>44050</v>
      </c>
      <c r="D34" s="165" t="s">
        <v>122</v>
      </c>
      <c r="E34" s="110">
        <v>4110005001565</v>
      </c>
      <c r="F34" s="147" t="s">
        <v>91</v>
      </c>
      <c r="G34" s="65">
        <v>33366169</v>
      </c>
      <c r="H34" s="145" t="s">
        <v>92</v>
      </c>
      <c r="I34" s="54">
        <v>1</v>
      </c>
      <c r="J34" s="61">
        <v>44</v>
      </c>
      <c r="K34" s="96" t="s">
        <v>184</v>
      </c>
      <c r="L34" s="53" t="s">
        <v>93</v>
      </c>
      <c r="M34" s="64"/>
      <c r="N34" s="64"/>
    </row>
    <row r="35" spans="1:14" s="28" customFormat="1" ht="99.75" customHeight="1">
      <c r="A35" s="165" t="s">
        <v>89</v>
      </c>
      <c r="B35" s="124" t="s">
        <v>72</v>
      </c>
      <c r="C35" s="50">
        <v>44050</v>
      </c>
      <c r="D35" s="165" t="s">
        <v>123</v>
      </c>
      <c r="E35" s="110">
        <v>6040005003798</v>
      </c>
      <c r="F35" s="147" t="s">
        <v>91</v>
      </c>
      <c r="G35" s="65">
        <v>33366169</v>
      </c>
      <c r="H35" s="145" t="s">
        <v>92</v>
      </c>
      <c r="I35" s="54">
        <v>1</v>
      </c>
      <c r="J35" s="61">
        <v>44</v>
      </c>
      <c r="K35" s="96" t="s">
        <v>184</v>
      </c>
      <c r="L35" s="53" t="s">
        <v>93</v>
      </c>
      <c r="M35" s="64"/>
      <c r="N35" s="64"/>
    </row>
    <row r="36" spans="1:14" s="28" customFormat="1" ht="99.75" customHeight="1">
      <c r="A36" s="165" t="s">
        <v>89</v>
      </c>
      <c r="B36" s="124" t="s">
        <v>72</v>
      </c>
      <c r="C36" s="50">
        <v>44050</v>
      </c>
      <c r="D36" s="165" t="s">
        <v>124</v>
      </c>
      <c r="E36" s="110">
        <v>6040005003798</v>
      </c>
      <c r="F36" s="147" t="s">
        <v>91</v>
      </c>
      <c r="G36" s="65">
        <v>33366169</v>
      </c>
      <c r="H36" s="145" t="s">
        <v>92</v>
      </c>
      <c r="I36" s="54">
        <v>1</v>
      </c>
      <c r="J36" s="61">
        <v>44</v>
      </c>
      <c r="K36" s="96" t="s">
        <v>184</v>
      </c>
      <c r="L36" s="53" t="s">
        <v>93</v>
      </c>
      <c r="M36" s="64"/>
      <c r="N36" s="64"/>
    </row>
    <row r="37" spans="1:14" s="28" customFormat="1" ht="99.75" customHeight="1">
      <c r="A37" s="165" t="s">
        <v>89</v>
      </c>
      <c r="B37" s="124" t="s">
        <v>72</v>
      </c>
      <c r="C37" s="50">
        <v>44050</v>
      </c>
      <c r="D37" s="165" t="s">
        <v>125</v>
      </c>
      <c r="E37" s="110">
        <v>8030005010463</v>
      </c>
      <c r="F37" s="147" t="s">
        <v>91</v>
      </c>
      <c r="G37" s="172">
        <v>33366169</v>
      </c>
      <c r="H37" s="145" t="s">
        <v>92</v>
      </c>
      <c r="I37" s="54">
        <v>1</v>
      </c>
      <c r="J37" s="61">
        <v>44</v>
      </c>
      <c r="K37" s="96" t="s">
        <v>184</v>
      </c>
      <c r="L37" s="53" t="s">
        <v>93</v>
      </c>
      <c r="M37" s="64"/>
      <c r="N37" s="64"/>
    </row>
    <row r="38" spans="1:14" s="28" customFormat="1" ht="99.75" customHeight="1">
      <c r="A38" s="165" t="s">
        <v>89</v>
      </c>
      <c r="B38" s="124" t="s">
        <v>72</v>
      </c>
      <c r="C38" s="50">
        <v>44050</v>
      </c>
      <c r="D38" s="165" t="s">
        <v>126</v>
      </c>
      <c r="E38" s="110">
        <v>9040005002905</v>
      </c>
      <c r="F38" s="147" t="s">
        <v>91</v>
      </c>
      <c r="G38" s="66">
        <v>33366169</v>
      </c>
      <c r="H38" s="145" t="s">
        <v>92</v>
      </c>
      <c r="I38" s="54">
        <v>1</v>
      </c>
      <c r="J38" s="61">
        <v>44</v>
      </c>
      <c r="K38" s="96" t="s">
        <v>184</v>
      </c>
      <c r="L38" s="53" t="s">
        <v>93</v>
      </c>
      <c r="M38" s="64"/>
      <c r="N38" s="64"/>
    </row>
    <row r="39" spans="1:14" s="28" customFormat="1" ht="99.75" customHeight="1">
      <c r="A39" s="165" t="s">
        <v>89</v>
      </c>
      <c r="B39" s="124" t="s">
        <v>72</v>
      </c>
      <c r="C39" s="50">
        <v>44050</v>
      </c>
      <c r="D39" s="165" t="s">
        <v>127</v>
      </c>
      <c r="E39" s="110">
        <v>4030005006218</v>
      </c>
      <c r="F39" s="147" t="s">
        <v>91</v>
      </c>
      <c r="G39" s="66">
        <v>33366169</v>
      </c>
      <c r="H39" s="145" t="s">
        <v>92</v>
      </c>
      <c r="I39" s="54">
        <v>1</v>
      </c>
      <c r="J39" s="61">
        <v>44</v>
      </c>
      <c r="K39" s="96" t="s">
        <v>184</v>
      </c>
      <c r="L39" s="53" t="s">
        <v>93</v>
      </c>
      <c r="M39" s="64"/>
      <c r="N39" s="64"/>
    </row>
    <row r="40" spans="1:14" s="28" customFormat="1" ht="99.75" customHeight="1">
      <c r="A40" s="165" t="s">
        <v>89</v>
      </c>
      <c r="B40" s="124" t="s">
        <v>72</v>
      </c>
      <c r="C40" s="50">
        <v>44050</v>
      </c>
      <c r="D40" s="165" t="s">
        <v>128</v>
      </c>
      <c r="E40" s="110">
        <v>5040005002421</v>
      </c>
      <c r="F40" s="147" t="s">
        <v>91</v>
      </c>
      <c r="G40" s="66">
        <v>33366169</v>
      </c>
      <c r="H40" s="145" t="s">
        <v>92</v>
      </c>
      <c r="I40" s="54">
        <v>1</v>
      </c>
      <c r="J40" s="61">
        <v>44</v>
      </c>
      <c r="K40" s="96" t="s">
        <v>184</v>
      </c>
      <c r="L40" s="53" t="s">
        <v>93</v>
      </c>
      <c r="M40" s="64"/>
      <c r="N40" s="64"/>
    </row>
    <row r="41" spans="1:14" s="28" customFormat="1" ht="99.75" customHeight="1">
      <c r="A41" s="165" t="s">
        <v>89</v>
      </c>
      <c r="B41" s="124" t="s">
        <v>72</v>
      </c>
      <c r="C41" s="50">
        <v>44050</v>
      </c>
      <c r="D41" s="165" t="s">
        <v>129</v>
      </c>
      <c r="E41" s="110">
        <v>3010405001696</v>
      </c>
      <c r="F41" s="147" t="s">
        <v>91</v>
      </c>
      <c r="G41" s="66">
        <v>33366169</v>
      </c>
      <c r="H41" s="145" t="s">
        <v>92</v>
      </c>
      <c r="I41" s="54">
        <v>1</v>
      </c>
      <c r="J41" s="61">
        <v>44</v>
      </c>
      <c r="K41" s="96" t="s">
        <v>184</v>
      </c>
      <c r="L41" s="53" t="s">
        <v>93</v>
      </c>
      <c r="M41" s="64"/>
      <c r="N41" s="64"/>
    </row>
    <row r="42" spans="1:14" s="28" customFormat="1" ht="99.75" customHeight="1">
      <c r="A42" s="165" t="s">
        <v>89</v>
      </c>
      <c r="B42" s="124" t="s">
        <v>72</v>
      </c>
      <c r="C42" s="50">
        <v>44050</v>
      </c>
      <c r="D42" s="165" t="s">
        <v>130</v>
      </c>
      <c r="E42" s="110">
        <v>8030005010463</v>
      </c>
      <c r="F42" s="147" t="s">
        <v>91</v>
      </c>
      <c r="G42" s="66">
        <v>33366169</v>
      </c>
      <c r="H42" s="145" t="s">
        <v>92</v>
      </c>
      <c r="I42" s="54">
        <v>1</v>
      </c>
      <c r="J42" s="61">
        <v>44</v>
      </c>
      <c r="K42" s="96" t="s">
        <v>184</v>
      </c>
      <c r="L42" s="53" t="s">
        <v>93</v>
      </c>
      <c r="M42" s="64"/>
      <c r="N42" s="64"/>
    </row>
    <row r="43" spans="1:14" s="28" customFormat="1" ht="99.75" customHeight="1">
      <c r="A43" s="165" t="s">
        <v>89</v>
      </c>
      <c r="B43" s="124" t="s">
        <v>72</v>
      </c>
      <c r="C43" s="50">
        <v>44050</v>
      </c>
      <c r="D43" s="165" t="s">
        <v>131</v>
      </c>
      <c r="E43" s="110">
        <v>6010405002452</v>
      </c>
      <c r="F43" s="147" t="s">
        <v>91</v>
      </c>
      <c r="G43" s="66">
        <v>33366169</v>
      </c>
      <c r="H43" s="145" t="s">
        <v>92</v>
      </c>
      <c r="I43" s="54">
        <v>1</v>
      </c>
      <c r="J43" s="61">
        <v>44</v>
      </c>
      <c r="K43" s="96" t="s">
        <v>184</v>
      </c>
      <c r="L43" s="53" t="s">
        <v>93</v>
      </c>
      <c r="M43" s="64"/>
      <c r="N43" s="64"/>
    </row>
    <row r="44" spans="1:14" s="28" customFormat="1" ht="99.75" customHeight="1">
      <c r="A44" s="165" t="s">
        <v>89</v>
      </c>
      <c r="B44" s="124" t="s">
        <v>72</v>
      </c>
      <c r="C44" s="50">
        <v>44050</v>
      </c>
      <c r="D44" s="165" t="s">
        <v>132</v>
      </c>
      <c r="E44" s="110">
        <v>4010005002383</v>
      </c>
      <c r="F44" s="147" t="s">
        <v>91</v>
      </c>
      <c r="G44" s="66">
        <v>33366169</v>
      </c>
      <c r="H44" s="145" t="s">
        <v>92</v>
      </c>
      <c r="I44" s="54">
        <v>1</v>
      </c>
      <c r="J44" s="61">
        <v>44</v>
      </c>
      <c r="K44" s="96" t="s">
        <v>184</v>
      </c>
      <c r="L44" s="53" t="s">
        <v>93</v>
      </c>
      <c r="M44" s="64"/>
      <c r="N44" s="64"/>
    </row>
    <row r="45" spans="1:14" s="28" customFormat="1" ht="99.75" customHeight="1">
      <c r="A45" s="165" t="s">
        <v>89</v>
      </c>
      <c r="B45" s="124" t="s">
        <v>72</v>
      </c>
      <c r="C45" s="50">
        <v>44050</v>
      </c>
      <c r="D45" s="165" t="s">
        <v>133</v>
      </c>
      <c r="E45" s="110">
        <v>1120005005403</v>
      </c>
      <c r="F45" s="147" t="s">
        <v>91</v>
      </c>
      <c r="G45" s="66">
        <v>33366169</v>
      </c>
      <c r="H45" s="145" t="s">
        <v>92</v>
      </c>
      <c r="I45" s="54">
        <v>1</v>
      </c>
      <c r="J45" s="61">
        <v>44</v>
      </c>
      <c r="K45" s="96" t="s">
        <v>184</v>
      </c>
      <c r="L45" s="58" t="s">
        <v>93</v>
      </c>
      <c r="M45" s="64"/>
      <c r="N45" s="64"/>
    </row>
    <row r="46" spans="1:14" s="28" customFormat="1" ht="99.75" customHeight="1">
      <c r="A46" s="165" t="s">
        <v>89</v>
      </c>
      <c r="B46" s="124" t="s">
        <v>72</v>
      </c>
      <c r="C46" s="50">
        <v>44050</v>
      </c>
      <c r="D46" s="165" t="s">
        <v>134</v>
      </c>
      <c r="E46" s="110">
        <v>4030005006218</v>
      </c>
      <c r="F46" s="147" t="s">
        <v>91</v>
      </c>
      <c r="G46" s="66">
        <v>33366169</v>
      </c>
      <c r="H46" s="145" t="s">
        <v>92</v>
      </c>
      <c r="I46" s="54">
        <v>1</v>
      </c>
      <c r="J46" s="61">
        <v>44</v>
      </c>
      <c r="K46" s="96" t="s">
        <v>184</v>
      </c>
      <c r="L46" s="53" t="s">
        <v>93</v>
      </c>
      <c r="M46" s="64"/>
      <c r="N46" s="64"/>
    </row>
    <row r="47" spans="1:14" s="28" customFormat="1" ht="99.75" customHeight="1">
      <c r="A47" s="165" t="s">
        <v>89</v>
      </c>
      <c r="B47" s="124" t="s">
        <v>72</v>
      </c>
      <c r="C47" s="50">
        <v>44050</v>
      </c>
      <c r="D47" s="165" t="s">
        <v>135</v>
      </c>
      <c r="E47" s="110">
        <v>3010405001696</v>
      </c>
      <c r="F47" s="147" t="s">
        <v>91</v>
      </c>
      <c r="G47" s="66">
        <v>33366169</v>
      </c>
      <c r="H47" s="145" t="s">
        <v>92</v>
      </c>
      <c r="I47" s="54">
        <v>1</v>
      </c>
      <c r="J47" s="61">
        <v>44</v>
      </c>
      <c r="K47" s="96" t="s">
        <v>184</v>
      </c>
      <c r="L47" s="53" t="s">
        <v>93</v>
      </c>
      <c r="M47" s="64"/>
      <c r="N47" s="64"/>
    </row>
    <row r="48" spans="1:14" s="28" customFormat="1" ht="99.75" customHeight="1">
      <c r="A48" s="124" t="s">
        <v>89</v>
      </c>
      <c r="B48" s="124" t="s">
        <v>72</v>
      </c>
      <c r="C48" s="50">
        <v>44050</v>
      </c>
      <c r="D48" s="124" t="s">
        <v>136</v>
      </c>
      <c r="E48" s="110">
        <v>9110005000703</v>
      </c>
      <c r="F48" s="147" t="s">
        <v>91</v>
      </c>
      <c r="G48" s="66">
        <v>33366169</v>
      </c>
      <c r="H48" s="145" t="s">
        <v>92</v>
      </c>
      <c r="I48" s="54">
        <v>1</v>
      </c>
      <c r="J48" s="61">
        <v>44</v>
      </c>
      <c r="K48" s="96" t="s">
        <v>184</v>
      </c>
      <c r="L48" s="55" t="s">
        <v>93</v>
      </c>
      <c r="M48" s="64"/>
      <c r="N48" s="64"/>
    </row>
    <row r="49" spans="1:14" s="28" customFormat="1" ht="99.75" customHeight="1">
      <c r="A49" s="124" t="s">
        <v>89</v>
      </c>
      <c r="B49" s="124" t="s">
        <v>72</v>
      </c>
      <c r="C49" s="50">
        <v>44050</v>
      </c>
      <c r="D49" s="124" t="s">
        <v>137</v>
      </c>
      <c r="E49" s="110">
        <v>4110005000022</v>
      </c>
      <c r="F49" s="147" t="s">
        <v>91</v>
      </c>
      <c r="G49" s="66">
        <v>33366169</v>
      </c>
      <c r="H49" s="145" t="s">
        <v>92</v>
      </c>
      <c r="I49" s="54">
        <v>1</v>
      </c>
      <c r="J49" s="61">
        <v>44</v>
      </c>
      <c r="K49" s="96" t="s">
        <v>184</v>
      </c>
      <c r="L49" s="58" t="s">
        <v>93</v>
      </c>
      <c r="M49" s="64"/>
      <c r="N49" s="64"/>
    </row>
    <row r="50" spans="1:14" s="28" customFormat="1" ht="99.75" customHeight="1">
      <c r="A50" s="124" t="s">
        <v>138</v>
      </c>
      <c r="B50" s="124" t="s">
        <v>72</v>
      </c>
      <c r="C50" s="50">
        <v>44070</v>
      </c>
      <c r="D50" s="124" t="s">
        <v>139</v>
      </c>
      <c r="E50" s="110">
        <v>4020001018845</v>
      </c>
      <c r="F50" s="147" t="s">
        <v>140</v>
      </c>
      <c r="G50" s="66">
        <v>2077878</v>
      </c>
      <c r="H50" s="173">
        <v>2035000</v>
      </c>
      <c r="I50" s="54">
        <v>0.979</v>
      </c>
      <c r="J50" s="61">
        <v>1</v>
      </c>
      <c r="K50" s="96" t="s">
        <v>184</v>
      </c>
      <c r="L50" s="58"/>
      <c r="M50" s="64"/>
      <c r="N50" s="64"/>
    </row>
    <row r="51" spans="1:14" s="28" customFormat="1" ht="99.75" customHeight="1">
      <c r="A51" s="124"/>
      <c r="B51" s="124"/>
      <c r="C51" s="50"/>
      <c r="D51" s="124"/>
      <c r="E51" s="110"/>
      <c r="F51" s="147"/>
      <c r="G51" s="65"/>
      <c r="H51" s="173"/>
      <c r="I51" s="54"/>
      <c r="J51" s="61"/>
      <c r="K51" s="96"/>
      <c r="L51" s="55"/>
      <c r="M51" s="64"/>
      <c r="N51" s="64"/>
    </row>
    <row r="52" spans="1:14" s="28" customFormat="1" ht="99.75" customHeight="1">
      <c r="A52" s="44"/>
      <c r="B52" s="44"/>
      <c r="C52" s="50"/>
      <c r="D52" s="44"/>
      <c r="E52" s="110"/>
      <c r="F52" s="52"/>
      <c r="G52" s="66"/>
      <c r="H52" s="57"/>
      <c r="I52" s="54"/>
      <c r="J52" s="61"/>
      <c r="K52" s="96"/>
      <c r="L52" s="55"/>
      <c r="M52" s="64"/>
      <c r="N52" s="64"/>
    </row>
    <row r="53" spans="1:14" s="28" customFormat="1" ht="99.75" customHeight="1">
      <c r="A53" s="58"/>
      <c r="B53" s="58"/>
      <c r="C53" s="76"/>
      <c r="D53" s="58"/>
      <c r="E53" s="85"/>
      <c r="F53" s="77"/>
      <c r="G53" s="65"/>
      <c r="H53" s="79"/>
      <c r="I53" s="54"/>
      <c r="J53" s="61"/>
      <c r="K53" s="69"/>
      <c r="L53" s="86"/>
      <c r="M53" s="64"/>
      <c r="N53" s="64"/>
    </row>
  </sheetData>
  <sheetProtection/>
  <autoFilter ref="A5:M53">
    <sortState ref="A6:M53">
      <sortCondition sortBy="value" ref="C6:C53"/>
    </sortState>
  </autoFilter>
  <mergeCells count="2">
    <mergeCell ref="A2:L2"/>
    <mergeCell ref="F4:L4"/>
  </mergeCells>
  <dataValidations count="2">
    <dataValidation allowBlank="1" showInputMessage="1" showErrorMessage="1" promptTitle="入力方法" prompt="半角数字で入力して下さい。" errorTitle="参考" error="半角数字で入力して下さい。" imeMode="halfAlpha" sqref="H6:H52"/>
    <dataValidation type="date" allowBlank="1" showInputMessage="1" showErrorMessage="1" prompt="平成24年4月1日の形式で入力する。" sqref="C9 C34:C52">
      <formula1>41000</formula1>
      <formula2>41364</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0" r:id="rId1"/>
  <headerFooter alignWithMargins="0">
    <oddFooter>&amp;C東京-別記様式5（&amp;P/&amp;N）</oddFooter>
  </headerFooter>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K61"/>
  <sheetViews>
    <sheetView view="pageBreakPreview" zoomScale="80" zoomScaleNormal="90" zoomScaleSheetLayoutView="80" zoomScalePageLayoutView="0" workbookViewId="0" topLeftCell="A1">
      <selection activeCell="F9" sqref="F9"/>
    </sheetView>
  </sheetViews>
  <sheetFormatPr defaultColWidth="9.00390625" defaultRowHeight="13.5"/>
  <cols>
    <col min="1" max="1" width="39.125" style="32" customWidth="1"/>
    <col min="2" max="2" width="19.125" style="11" customWidth="1"/>
    <col min="3" max="3" width="28.125" style="11" customWidth="1"/>
    <col min="4" max="4" width="18.625" style="11" customWidth="1"/>
    <col min="5" max="5" width="16.625" style="11" customWidth="1"/>
    <col min="6" max="6" width="16.625" style="32" customWidth="1"/>
    <col min="7" max="7" width="16.625" style="16" customWidth="1"/>
    <col min="8" max="8" width="7.625" style="32" customWidth="1"/>
    <col min="9" max="9" width="7.625" style="17" customWidth="1"/>
    <col min="10" max="10" width="54.875" style="21" customWidth="1"/>
    <col min="11" max="16384" width="9.00390625" style="11" customWidth="1"/>
  </cols>
  <sheetData>
    <row r="1" ht="27" customHeight="1">
      <c r="A1" s="11" t="s">
        <v>15</v>
      </c>
    </row>
    <row r="2" spans="1:10" ht="21" customHeight="1">
      <c r="A2" s="220" t="s">
        <v>16</v>
      </c>
      <c r="B2" s="220"/>
      <c r="C2" s="220"/>
      <c r="D2" s="220"/>
      <c r="E2" s="220"/>
      <c r="F2" s="220"/>
      <c r="G2" s="220"/>
      <c r="H2" s="220"/>
      <c r="I2" s="220"/>
      <c r="J2" s="220"/>
    </row>
    <row r="3" spans="1:10" s="18" customFormat="1" ht="21" customHeight="1">
      <c r="A3" s="221" t="s">
        <v>50</v>
      </c>
      <c r="B3" s="221"/>
      <c r="F3" s="219" t="str">
        <f>'東京別記様式 5（随意契約（物品役務等））'!F4:L4</f>
        <v>（審議対象期間　2020年7月1日～2020年9月30日）</v>
      </c>
      <c r="G3" s="219"/>
      <c r="H3" s="219"/>
      <c r="I3" s="219"/>
      <c r="J3" s="219"/>
    </row>
    <row r="4" spans="1:11" s="13" customFormat="1" ht="69" customHeight="1">
      <c r="A4" s="40" t="s">
        <v>17</v>
      </c>
      <c r="B4" s="40" t="s">
        <v>4</v>
      </c>
      <c r="C4" s="40" t="s">
        <v>18</v>
      </c>
      <c r="D4" s="40" t="s">
        <v>56</v>
      </c>
      <c r="E4" s="40" t="s">
        <v>19</v>
      </c>
      <c r="F4" s="40" t="s">
        <v>7</v>
      </c>
      <c r="G4" s="42" t="s">
        <v>2</v>
      </c>
      <c r="H4" s="40" t="s">
        <v>20</v>
      </c>
      <c r="I4" s="43" t="s">
        <v>21</v>
      </c>
      <c r="J4" s="43" t="s">
        <v>0</v>
      </c>
      <c r="K4" s="67"/>
    </row>
    <row r="5" spans="1:11" s="13" customFormat="1" ht="120" customHeight="1">
      <c r="A5" s="147" t="s">
        <v>186</v>
      </c>
      <c r="B5" s="50">
        <v>44027</v>
      </c>
      <c r="C5" s="147" t="s">
        <v>70</v>
      </c>
      <c r="D5" s="174">
        <v>3010401035434</v>
      </c>
      <c r="E5" s="46" t="s">
        <v>59</v>
      </c>
      <c r="F5" s="148" t="s">
        <v>60</v>
      </c>
      <c r="G5" s="148">
        <v>1780900</v>
      </c>
      <c r="H5" s="175" t="s">
        <v>192</v>
      </c>
      <c r="I5" s="126">
        <v>1</v>
      </c>
      <c r="J5" s="48" t="s">
        <v>187</v>
      </c>
      <c r="K5" s="68"/>
    </row>
    <row r="6" spans="1:11" s="13" customFormat="1" ht="179.25" customHeight="1">
      <c r="A6" s="165" t="s">
        <v>71</v>
      </c>
      <c r="B6" s="50">
        <v>44043</v>
      </c>
      <c r="C6" s="165" t="s">
        <v>73</v>
      </c>
      <c r="D6" s="176">
        <v>1010001087332</v>
      </c>
      <c r="E6" s="46" t="s">
        <v>159</v>
      </c>
      <c r="F6" s="84">
        <v>101906660</v>
      </c>
      <c r="G6" s="166">
        <v>92677392</v>
      </c>
      <c r="H6" s="142">
        <v>0.9094341037180494</v>
      </c>
      <c r="I6" s="126">
        <v>1</v>
      </c>
      <c r="J6" s="48" t="s">
        <v>188</v>
      </c>
      <c r="K6" s="68"/>
    </row>
    <row r="7" spans="1:11" s="13" customFormat="1" ht="120" customHeight="1">
      <c r="A7" s="165" t="s">
        <v>138</v>
      </c>
      <c r="B7" s="137">
        <v>44070</v>
      </c>
      <c r="C7" s="165" t="s">
        <v>139</v>
      </c>
      <c r="D7" s="176">
        <v>4020001018845</v>
      </c>
      <c r="E7" s="46" t="s">
        <v>185</v>
      </c>
      <c r="F7" s="166">
        <v>2077878</v>
      </c>
      <c r="G7" s="177">
        <v>2035000</v>
      </c>
      <c r="H7" s="143">
        <v>0.979</v>
      </c>
      <c r="I7" s="126">
        <v>1</v>
      </c>
      <c r="J7" s="48" t="s">
        <v>188</v>
      </c>
      <c r="K7" s="68"/>
    </row>
    <row r="8" spans="1:11" s="13" customFormat="1" ht="165" customHeight="1">
      <c r="A8" s="165" t="s">
        <v>75</v>
      </c>
      <c r="B8" s="50">
        <v>44078</v>
      </c>
      <c r="C8" s="165" t="s">
        <v>76</v>
      </c>
      <c r="D8" s="176">
        <v>7010401022924</v>
      </c>
      <c r="E8" s="46" t="s">
        <v>59</v>
      </c>
      <c r="F8" s="148">
        <v>954932411</v>
      </c>
      <c r="G8" s="173">
        <v>948182400</v>
      </c>
      <c r="H8" s="143">
        <v>0.992</v>
      </c>
      <c r="I8" s="126">
        <v>1</v>
      </c>
      <c r="J8" s="48" t="s">
        <v>187</v>
      </c>
      <c r="K8" s="68"/>
    </row>
    <row r="9" spans="1:11" s="98" customFormat="1" ht="120" customHeight="1">
      <c r="A9" s="124" t="s">
        <v>141</v>
      </c>
      <c r="B9" s="137">
        <v>44090</v>
      </c>
      <c r="C9" s="124" t="s">
        <v>58</v>
      </c>
      <c r="D9" s="112">
        <v>7010001064648</v>
      </c>
      <c r="E9" s="46" t="s">
        <v>74</v>
      </c>
      <c r="F9" s="148" t="s">
        <v>60</v>
      </c>
      <c r="G9" s="173">
        <v>1320000000</v>
      </c>
      <c r="H9" s="143" t="s">
        <v>192</v>
      </c>
      <c r="I9" s="126">
        <v>1</v>
      </c>
      <c r="J9" s="48" t="s">
        <v>189</v>
      </c>
      <c r="K9" s="114"/>
    </row>
    <row r="10" spans="1:11" s="13" customFormat="1" ht="120" customHeight="1">
      <c r="A10" s="147" t="s">
        <v>79</v>
      </c>
      <c r="B10" s="50">
        <v>44091</v>
      </c>
      <c r="C10" s="147" t="s">
        <v>80</v>
      </c>
      <c r="D10" s="174">
        <v>7011101029722</v>
      </c>
      <c r="E10" s="46" t="s">
        <v>59</v>
      </c>
      <c r="F10" s="148">
        <v>1318900</v>
      </c>
      <c r="G10" s="148">
        <v>1318900</v>
      </c>
      <c r="H10" s="51">
        <v>1</v>
      </c>
      <c r="I10" s="126">
        <v>1</v>
      </c>
      <c r="J10" s="48" t="s">
        <v>187</v>
      </c>
      <c r="K10" s="68"/>
    </row>
    <row r="11" spans="1:11" s="13" customFormat="1" ht="120" customHeight="1">
      <c r="A11" s="165" t="s">
        <v>142</v>
      </c>
      <c r="B11" s="50">
        <v>44099</v>
      </c>
      <c r="C11" s="165" t="s">
        <v>143</v>
      </c>
      <c r="D11" s="176">
        <v>1010401051219</v>
      </c>
      <c r="E11" s="46" t="s">
        <v>59</v>
      </c>
      <c r="F11" s="84">
        <v>1496000</v>
      </c>
      <c r="G11" s="166">
        <v>1496000</v>
      </c>
      <c r="H11" s="51">
        <v>1</v>
      </c>
      <c r="I11" s="126">
        <v>1</v>
      </c>
      <c r="J11" s="48" t="s">
        <v>187</v>
      </c>
      <c r="K11" s="68"/>
    </row>
    <row r="12" spans="1:11" s="13" customFormat="1" ht="120" customHeight="1">
      <c r="A12" s="165" t="s">
        <v>83</v>
      </c>
      <c r="B12" s="137">
        <v>44099</v>
      </c>
      <c r="C12" s="165" t="s">
        <v>84</v>
      </c>
      <c r="D12" s="176">
        <v>5180001087444</v>
      </c>
      <c r="E12" s="46" t="s">
        <v>59</v>
      </c>
      <c r="F12" s="166">
        <v>1650000</v>
      </c>
      <c r="G12" s="177">
        <v>1650000</v>
      </c>
      <c r="H12" s="51">
        <v>1</v>
      </c>
      <c r="I12" s="126">
        <v>1</v>
      </c>
      <c r="J12" s="48" t="s">
        <v>187</v>
      </c>
      <c r="K12" s="68"/>
    </row>
    <row r="13" spans="1:11" s="13" customFormat="1" ht="165" customHeight="1">
      <c r="A13" s="165" t="s">
        <v>144</v>
      </c>
      <c r="B13" s="50">
        <v>44104</v>
      </c>
      <c r="C13" s="165" t="s">
        <v>88</v>
      </c>
      <c r="D13" s="176">
        <v>9010001087242</v>
      </c>
      <c r="E13" s="46" t="s">
        <v>59</v>
      </c>
      <c r="F13" s="148">
        <v>26885482</v>
      </c>
      <c r="G13" s="173">
        <v>26735027</v>
      </c>
      <c r="H13" s="51">
        <v>0.994</v>
      </c>
      <c r="I13" s="126">
        <v>1</v>
      </c>
      <c r="J13" s="48" t="s">
        <v>188</v>
      </c>
      <c r="K13" s="68"/>
    </row>
    <row r="14" spans="1:11" s="98" customFormat="1" ht="120" customHeight="1">
      <c r="A14" s="124" t="s">
        <v>87</v>
      </c>
      <c r="B14" s="137">
        <v>44104</v>
      </c>
      <c r="C14" s="124" t="s">
        <v>88</v>
      </c>
      <c r="D14" s="112">
        <v>9010001087242</v>
      </c>
      <c r="E14" s="46" t="s">
        <v>59</v>
      </c>
      <c r="F14" s="148">
        <v>41401833</v>
      </c>
      <c r="G14" s="173">
        <v>30140000</v>
      </c>
      <c r="H14" s="51">
        <v>0.727</v>
      </c>
      <c r="I14" s="126">
        <v>1</v>
      </c>
      <c r="J14" s="48" t="s">
        <v>188</v>
      </c>
      <c r="K14" s="114"/>
    </row>
    <row r="15" spans="1:11" s="13" customFormat="1" ht="120" customHeight="1">
      <c r="A15" s="147"/>
      <c r="B15" s="50"/>
      <c r="C15" s="147"/>
      <c r="D15" s="73"/>
      <c r="E15" s="46"/>
      <c r="F15" s="148"/>
      <c r="G15" s="148"/>
      <c r="H15" s="51"/>
      <c r="I15" s="126"/>
      <c r="J15" s="48"/>
      <c r="K15" s="68"/>
    </row>
    <row r="16" spans="1:11" s="98" customFormat="1" ht="120" customHeight="1">
      <c r="A16" s="44"/>
      <c r="B16" s="76"/>
      <c r="C16" s="44"/>
      <c r="D16" s="112"/>
      <c r="E16" s="46"/>
      <c r="F16" s="56"/>
      <c r="G16" s="57"/>
      <c r="H16" s="51"/>
      <c r="I16" s="47"/>
      <c r="J16" s="48"/>
      <c r="K16" s="114"/>
    </row>
    <row r="17" spans="1:11" s="13" customFormat="1" ht="120" customHeight="1">
      <c r="A17" s="94"/>
      <c r="B17" s="99"/>
      <c r="C17" s="94"/>
      <c r="D17" s="93"/>
      <c r="E17" s="100"/>
      <c r="F17" s="101"/>
      <c r="G17" s="101"/>
      <c r="H17" s="102"/>
      <c r="I17" s="71"/>
      <c r="J17" s="48"/>
      <c r="K17" s="68"/>
    </row>
    <row r="18" ht="12.75">
      <c r="I18" s="20"/>
    </row>
    <row r="19" ht="12.75">
      <c r="I19" s="20"/>
    </row>
    <row r="20" ht="12.75">
      <c r="I20" s="20"/>
    </row>
    <row r="21" ht="12.75">
      <c r="I21" s="20"/>
    </row>
    <row r="22" ht="12.75">
      <c r="I22" s="20"/>
    </row>
    <row r="23" ht="12.75">
      <c r="I23" s="20"/>
    </row>
    <row r="24" ht="12.75">
      <c r="I24" s="20"/>
    </row>
    <row r="25" ht="12.75">
      <c r="I25" s="20"/>
    </row>
    <row r="26" ht="12.75">
      <c r="I26" s="20"/>
    </row>
    <row r="27" ht="12.75">
      <c r="I27" s="20"/>
    </row>
    <row r="28" ht="12.75">
      <c r="I28" s="20"/>
    </row>
    <row r="29" ht="12.75">
      <c r="I29" s="20"/>
    </row>
    <row r="30" ht="12.75">
      <c r="I30" s="20"/>
    </row>
    <row r="31" ht="12.75">
      <c r="I31" s="20"/>
    </row>
    <row r="32" ht="12.75">
      <c r="I32" s="20"/>
    </row>
    <row r="33" ht="12.75">
      <c r="I33" s="20"/>
    </row>
    <row r="34" ht="12.75">
      <c r="I34" s="20"/>
    </row>
    <row r="35" ht="12.75">
      <c r="I35" s="20"/>
    </row>
    <row r="36" ht="12.75">
      <c r="I36" s="20"/>
    </row>
    <row r="37" ht="12.75">
      <c r="I37" s="20"/>
    </row>
    <row r="38" ht="12.75">
      <c r="I38" s="20"/>
    </row>
    <row r="39" ht="12.75">
      <c r="I39" s="20"/>
    </row>
    <row r="40" ht="12.75">
      <c r="I40" s="20"/>
    </row>
    <row r="41" ht="12.75">
      <c r="I41" s="20"/>
    </row>
    <row r="42" ht="12.75">
      <c r="I42" s="20"/>
    </row>
    <row r="43" ht="12.75">
      <c r="I43" s="20"/>
    </row>
    <row r="44" ht="12.75">
      <c r="I44" s="20"/>
    </row>
    <row r="45" ht="12.75">
      <c r="I45" s="20"/>
    </row>
    <row r="46" ht="12.75">
      <c r="I46" s="20"/>
    </row>
    <row r="47" ht="12.75">
      <c r="I47" s="20"/>
    </row>
    <row r="48" ht="12.75">
      <c r="I48" s="20"/>
    </row>
    <row r="49" ht="12.75">
      <c r="I49" s="20"/>
    </row>
    <row r="50" ht="12.75">
      <c r="I50" s="20"/>
    </row>
    <row r="51" ht="12.75">
      <c r="I51" s="20"/>
    </row>
    <row r="52" ht="12.75">
      <c r="I52" s="20"/>
    </row>
    <row r="53" ht="12.75">
      <c r="I53" s="20"/>
    </row>
    <row r="54" ht="12.75">
      <c r="I54" s="20"/>
    </row>
    <row r="55" ht="12.75">
      <c r="I55" s="20"/>
    </row>
    <row r="56" ht="12.75">
      <c r="I56" s="20"/>
    </row>
    <row r="57" ht="12.75">
      <c r="I57" s="20"/>
    </row>
    <row r="58" ht="12.75">
      <c r="I58" s="20"/>
    </row>
    <row r="59" ht="12.75">
      <c r="I59" s="20"/>
    </row>
    <row r="60" ht="12.75">
      <c r="I60" s="20"/>
    </row>
    <row r="61" ht="12.75">
      <c r="I61" s="20"/>
    </row>
  </sheetData>
  <sheetProtection/>
  <autoFilter ref="A1:J16"/>
  <mergeCells count="3">
    <mergeCell ref="A2:J2"/>
    <mergeCell ref="A3:B3"/>
    <mergeCell ref="F3:J3"/>
  </mergeCells>
  <dataValidations count="1">
    <dataValidation allowBlank="1" showInputMessage="1" showErrorMessage="1" promptTitle="入力方法" prompt="半角数字で入力して下さい。" errorTitle="参考" error="半角数字で入力して下さい。" imeMode="halfAlpha" sqref="G5 G7:G10 G12:G17"/>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1" r:id="rId1"/>
  <headerFooter alignWithMargins="0">
    <oddFooter>&amp;C東京-別記様式6（&amp;P/&amp;N）</oddFooter>
  </headerFooter>
</worksheet>
</file>

<file path=xl/worksheets/sheet8.xml><?xml version="1.0" encoding="utf-8"?>
<worksheet xmlns="http://schemas.openxmlformats.org/spreadsheetml/2006/main" xmlns:r="http://schemas.openxmlformats.org/officeDocument/2006/relationships">
  <sheetPr>
    <tabColor theme="8" tint="0.39998000860214233"/>
  </sheetPr>
  <dimension ref="A1:I24"/>
  <sheetViews>
    <sheetView view="pageBreakPreview" zoomScaleSheetLayoutView="100" workbookViewId="0" topLeftCell="A1">
      <selection activeCell="F12" sqref="F12:H21"/>
    </sheetView>
  </sheetViews>
  <sheetFormatPr defaultColWidth="9.00390625" defaultRowHeight="13.5"/>
  <cols>
    <col min="1" max="1" width="7.625" style="182" customWidth="1"/>
    <col min="2" max="2" width="36.125" style="182" bestFit="1" customWidth="1"/>
    <col min="3" max="3" width="26.625" style="182" customWidth="1"/>
    <col min="4" max="4" width="1.875" style="182" customWidth="1"/>
    <col min="5" max="5" width="3.50390625" style="182" customWidth="1"/>
    <col min="6" max="6" width="26.625" style="182" customWidth="1"/>
    <col min="7" max="7" width="1.875" style="182" customWidth="1"/>
    <col min="8" max="8" width="3.50390625" style="182" customWidth="1"/>
    <col min="9" max="9" width="25.875" style="182" customWidth="1"/>
    <col min="10" max="16384" width="9.00390625" style="182" customWidth="1"/>
  </cols>
  <sheetData>
    <row r="1" spans="1:2" ht="24" customHeight="1">
      <c r="A1" s="199" t="s">
        <v>31</v>
      </c>
      <c r="B1" s="199"/>
    </row>
    <row r="2" spans="1:9" ht="24" customHeight="1">
      <c r="A2" s="196" t="s">
        <v>195</v>
      </c>
      <c r="B2" s="196"/>
      <c r="C2" s="196"/>
      <c r="D2" s="196"/>
      <c r="E2" s="196"/>
      <c r="F2" s="196"/>
      <c r="G2" s="196"/>
      <c r="H2" s="196"/>
      <c r="I2" s="196"/>
    </row>
    <row r="3" spans="1:9" ht="24" customHeight="1" thickBot="1">
      <c r="A3" s="200" t="s">
        <v>196</v>
      </c>
      <c r="B3" s="200"/>
      <c r="F3" s="197" t="str">
        <f>'[10]東京・横浜総括表（様式１）'!F3:I3</f>
        <v>（審議対象期間　2020年7月1日～2020年9月30日）</v>
      </c>
      <c r="G3" s="197"/>
      <c r="H3" s="197"/>
      <c r="I3" s="197"/>
    </row>
    <row r="4" spans="1:9" ht="28.5" customHeight="1" thickBot="1">
      <c r="A4" s="190" t="s">
        <v>197</v>
      </c>
      <c r="B4" s="191"/>
      <c r="C4" s="190" t="s">
        <v>47</v>
      </c>
      <c r="D4" s="210"/>
      <c r="E4" s="191"/>
      <c r="F4" s="190" t="s">
        <v>33</v>
      </c>
      <c r="G4" s="210"/>
      <c r="H4" s="191"/>
      <c r="I4" s="179" t="s">
        <v>34</v>
      </c>
    </row>
    <row r="5" spans="1:9" ht="24" customHeight="1">
      <c r="A5" s="192" t="s">
        <v>35</v>
      </c>
      <c r="B5" s="193"/>
      <c r="C5" s="222">
        <v>12</v>
      </c>
      <c r="D5" s="1"/>
      <c r="E5" s="2" t="s">
        <v>48</v>
      </c>
      <c r="F5" s="26">
        <v>8</v>
      </c>
      <c r="G5" s="1"/>
      <c r="H5" s="2" t="s">
        <v>48</v>
      </c>
      <c r="I5" s="187"/>
    </row>
    <row r="6" spans="1:9" ht="24" customHeight="1">
      <c r="A6" s="194" t="s">
        <v>36</v>
      </c>
      <c r="B6" s="195"/>
      <c r="C6" s="3"/>
      <c r="D6" s="1"/>
      <c r="E6" s="2"/>
      <c r="F6" s="3"/>
      <c r="G6" s="1"/>
      <c r="H6" s="2"/>
      <c r="I6" s="188"/>
    </row>
    <row r="7" spans="1:9" ht="24" customHeight="1">
      <c r="A7" s="194" t="s">
        <v>37</v>
      </c>
      <c r="B7" s="195"/>
      <c r="C7" s="26">
        <v>1</v>
      </c>
      <c r="D7" s="1"/>
      <c r="E7" s="2" t="s">
        <v>48</v>
      </c>
      <c r="F7" s="26">
        <v>0</v>
      </c>
      <c r="G7" s="1"/>
      <c r="H7" s="2" t="s">
        <v>48</v>
      </c>
      <c r="I7" s="188"/>
    </row>
    <row r="8" spans="1:9" ht="24" customHeight="1">
      <c r="A8" s="194" t="s">
        <v>38</v>
      </c>
      <c r="B8" s="195"/>
      <c r="C8" s="26">
        <v>0</v>
      </c>
      <c r="D8" s="1"/>
      <c r="E8" s="2" t="s">
        <v>48</v>
      </c>
      <c r="F8" s="26">
        <v>0</v>
      </c>
      <c r="G8" s="1"/>
      <c r="H8" s="2" t="s">
        <v>48</v>
      </c>
      <c r="I8" s="188"/>
    </row>
    <row r="9" spans="1:9" ht="24" customHeight="1">
      <c r="A9" s="194" t="s">
        <v>39</v>
      </c>
      <c r="B9" s="195"/>
      <c r="C9" s="222">
        <v>7</v>
      </c>
      <c r="D9" s="1"/>
      <c r="E9" s="2" t="s">
        <v>48</v>
      </c>
      <c r="F9" s="26">
        <v>4</v>
      </c>
      <c r="G9" s="1"/>
      <c r="H9" s="2" t="s">
        <v>48</v>
      </c>
      <c r="I9" s="188"/>
    </row>
    <row r="10" spans="1:9" ht="24" customHeight="1">
      <c r="A10" s="194" t="s">
        <v>40</v>
      </c>
      <c r="B10" s="195"/>
      <c r="C10" s="26">
        <v>4</v>
      </c>
      <c r="D10" s="1"/>
      <c r="E10" s="2" t="s">
        <v>48</v>
      </c>
      <c r="F10" s="26">
        <v>4</v>
      </c>
      <c r="G10" s="1"/>
      <c r="H10" s="2" t="s">
        <v>48</v>
      </c>
      <c r="I10" s="188"/>
    </row>
    <row r="11" spans="1:9" ht="24" customHeight="1" thickBot="1">
      <c r="A11" s="194"/>
      <c r="B11" s="195"/>
      <c r="C11" s="4"/>
      <c r="D11" s="5"/>
      <c r="E11" s="6"/>
      <c r="F11" s="4"/>
      <c r="G11" s="5"/>
      <c r="H11" s="6"/>
      <c r="I11" s="189"/>
    </row>
    <row r="12" spans="1:9" ht="24" customHeight="1">
      <c r="A12" s="188"/>
      <c r="B12" s="181" t="s">
        <v>41</v>
      </c>
      <c r="C12" s="26">
        <v>8</v>
      </c>
      <c r="D12" s="1"/>
      <c r="E12" s="2" t="s">
        <v>48</v>
      </c>
      <c r="F12" s="201"/>
      <c r="G12" s="202"/>
      <c r="H12" s="203"/>
      <c r="I12" s="187"/>
    </row>
    <row r="13" spans="1:9" ht="24" customHeight="1">
      <c r="A13" s="188"/>
      <c r="B13" s="180" t="s">
        <v>36</v>
      </c>
      <c r="C13" s="3"/>
      <c r="D13" s="1"/>
      <c r="E13" s="2"/>
      <c r="F13" s="204"/>
      <c r="G13" s="205"/>
      <c r="H13" s="206"/>
      <c r="I13" s="188"/>
    </row>
    <row r="14" spans="1:9" ht="24" customHeight="1">
      <c r="A14" s="188"/>
      <c r="B14" s="180" t="s">
        <v>42</v>
      </c>
      <c r="C14" s="26">
        <v>4</v>
      </c>
      <c r="D14" s="1"/>
      <c r="E14" s="2" t="s">
        <v>48</v>
      </c>
      <c r="F14" s="204"/>
      <c r="G14" s="205"/>
      <c r="H14" s="206"/>
      <c r="I14" s="188"/>
    </row>
    <row r="15" spans="1:9" ht="24" customHeight="1">
      <c r="A15" s="188"/>
      <c r="B15" s="180" t="s">
        <v>43</v>
      </c>
      <c r="C15" s="26">
        <v>0</v>
      </c>
      <c r="D15" s="1"/>
      <c r="E15" s="2" t="s">
        <v>48</v>
      </c>
      <c r="F15" s="204"/>
      <c r="G15" s="205"/>
      <c r="H15" s="206"/>
      <c r="I15" s="188"/>
    </row>
    <row r="16" spans="1:9" ht="24" customHeight="1">
      <c r="A16" s="188"/>
      <c r="B16" s="180" t="s">
        <v>44</v>
      </c>
      <c r="C16" s="26">
        <v>4</v>
      </c>
      <c r="D16" s="1"/>
      <c r="E16" s="2" t="s">
        <v>48</v>
      </c>
      <c r="F16" s="204"/>
      <c r="G16" s="205"/>
      <c r="H16" s="206"/>
      <c r="I16" s="188"/>
    </row>
    <row r="17" spans="1:9" ht="24" customHeight="1">
      <c r="A17" s="188"/>
      <c r="B17" s="180" t="s">
        <v>198</v>
      </c>
      <c r="C17" s="26">
        <v>0</v>
      </c>
      <c r="D17" s="1"/>
      <c r="E17" s="2" t="s">
        <v>48</v>
      </c>
      <c r="F17" s="204"/>
      <c r="G17" s="205"/>
      <c r="H17" s="206"/>
      <c r="I17" s="188"/>
    </row>
    <row r="18" spans="1:9" ht="24" customHeight="1">
      <c r="A18" s="188"/>
      <c r="B18" s="7"/>
      <c r="C18" s="8"/>
      <c r="D18" s="1"/>
      <c r="E18" s="2"/>
      <c r="F18" s="204"/>
      <c r="G18" s="205"/>
      <c r="H18" s="206"/>
      <c r="I18" s="188"/>
    </row>
    <row r="19" spans="1:9" ht="24" customHeight="1">
      <c r="A19" s="188"/>
      <c r="B19" s="7"/>
      <c r="C19" s="8"/>
      <c r="D19" s="1"/>
      <c r="E19" s="2"/>
      <c r="F19" s="204"/>
      <c r="G19" s="205"/>
      <c r="H19" s="206"/>
      <c r="I19" s="188"/>
    </row>
    <row r="20" spans="1:9" ht="24" customHeight="1">
      <c r="A20" s="188"/>
      <c r="B20" s="7"/>
      <c r="C20" s="8"/>
      <c r="D20" s="1"/>
      <c r="E20" s="2"/>
      <c r="F20" s="204"/>
      <c r="G20" s="205"/>
      <c r="H20" s="206"/>
      <c r="I20" s="188"/>
    </row>
    <row r="21" spans="1:9" ht="24" customHeight="1" thickBot="1">
      <c r="A21" s="189"/>
      <c r="B21" s="9"/>
      <c r="C21" s="4"/>
      <c r="D21" s="5"/>
      <c r="E21" s="6"/>
      <c r="F21" s="207"/>
      <c r="G21" s="208"/>
      <c r="H21" s="209"/>
      <c r="I21" s="189"/>
    </row>
    <row r="22" spans="1:9" ht="24" customHeight="1">
      <c r="A22" s="198" t="s">
        <v>199</v>
      </c>
      <c r="B22" s="198"/>
      <c r="C22" s="198"/>
      <c r="D22" s="198"/>
      <c r="E22" s="198"/>
      <c r="F22" s="198"/>
      <c r="G22" s="198"/>
      <c r="H22" s="198"/>
      <c r="I22" s="198"/>
    </row>
    <row r="23" ht="12.75">
      <c r="A23" s="27"/>
    </row>
    <row r="24" ht="12.75">
      <c r="A24" s="27"/>
    </row>
  </sheetData>
  <sheetProtection/>
  <mergeCells count="19">
    <mergeCell ref="A12:A21"/>
    <mergeCell ref="F12:H21"/>
    <mergeCell ref="I12:I21"/>
    <mergeCell ref="A22:I22"/>
    <mergeCell ref="A5:B5"/>
    <mergeCell ref="I5:I11"/>
    <mergeCell ref="A6:B6"/>
    <mergeCell ref="A7:B7"/>
    <mergeCell ref="A8:B8"/>
    <mergeCell ref="A9:B9"/>
    <mergeCell ref="A10:B10"/>
    <mergeCell ref="A11:B11"/>
    <mergeCell ref="A1:B1"/>
    <mergeCell ref="A2:I2"/>
    <mergeCell ref="A3:B3"/>
    <mergeCell ref="F3:I3"/>
    <mergeCell ref="A4:B4"/>
    <mergeCell ref="C4:E4"/>
    <mergeCell ref="F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A1:K13"/>
  <sheetViews>
    <sheetView view="pageBreakPreview" zoomScaleSheetLayoutView="100" workbookViewId="0" topLeftCell="A1">
      <selection activeCell="D27" sqref="D27"/>
    </sheetView>
  </sheetViews>
  <sheetFormatPr defaultColWidth="9.00390625" defaultRowHeight="13.5"/>
  <cols>
    <col min="1" max="1" width="23.875" style="11" customWidth="1"/>
    <col min="2" max="2" width="23.75390625" style="178" customWidth="1"/>
    <col min="3" max="3" width="17.375" style="11" customWidth="1"/>
    <col min="4" max="4" width="23.125" style="11" customWidth="1"/>
    <col min="5" max="5" width="18.625" style="11" customWidth="1"/>
    <col min="6" max="6" width="17.375" style="11" customWidth="1"/>
    <col min="7" max="7" width="15.875" style="178" customWidth="1"/>
    <col min="8" max="8" width="14.625" style="11" customWidth="1"/>
    <col min="9" max="10" width="6.50390625" style="11" bestFit="1" customWidth="1"/>
    <col min="11" max="11" width="9.75390625" style="11" customWidth="1"/>
    <col min="12" max="16384" width="9.00390625" style="11" customWidth="1"/>
  </cols>
  <sheetData>
    <row r="1" ht="12.75">
      <c r="A1" s="10" t="s">
        <v>22</v>
      </c>
    </row>
    <row r="2" spans="1:11" ht="12.75">
      <c r="A2" s="196" t="s">
        <v>23</v>
      </c>
      <c r="B2" s="196"/>
      <c r="C2" s="196"/>
      <c r="D2" s="196"/>
      <c r="E2" s="196"/>
      <c r="F2" s="196"/>
      <c r="G2" s="196"/>
      <c r="H2" s="196"/>
      <c r="I2" s="196"/>
      <c r="J2" s="196"/>
      <c r="K2" s="196"/>
    </row>
    <row r="4" spans="1:11" ht="21" customHeight="1">
      <c r="A4" s="10" t="s">
        <v>200</v>
      </c>
      <c r="F4" s="219" t="str">
        <f>'[10]横浜総括表（様式１）'!F3:I3</f>
        <v>（審議対象期間　2020年7月1日～2020年9月30日）</v>
      </c>
      <c r="G4" s="219"/>
      <c r="H4" s="219"/>
      <c r="I4" s="219"/>
      <c r="J4" s="219"/>
      <c r="K4" s="219"/>
    </row>
    <row r="5" spans="1:11" s="13" customFormat="1" ht="47.25" customHeight="1">
      <c r="A5" s="40" t="s">
        <v>24</v>
      </c>
      <c r="B5" s="40" t="s">
        <v>1</v>
      </c>
      <c r="C5" s="40" t="s">
        <v>4</v>
      </c>
      <c r="D5" s="40" t="s">
        <v>6</v>
      </c>
      <c r="E5" s="40" t="s">
        <v>56</v>
      </c>
      <c r="F5" s="40" t="s">
        <v>9</v>
      </c>
      <c r="G5" s="40" t="s">
        <v>7</v>
      </c>
      <c r="H5" s="40" t="s">
        <v>2</v>
      </c>
      <c r="I5" s="40" t="s">
        <v>8</v>
      </c>
      <c r="J5" s="40" t="s">
        <v>52</v>
      </c>
      <c r="K5" s="40" t="s">
        <v>3</v>
      </c>
    </row>
    <row r="6" spans="1:11" s="13" customFormat="1" ht="90" customHeight="1">
      <c r="A6" s="223" t="s">
        <v>201</v>
      </c>
      <c r="B6" s="224" t="s">
        <v>202</v>
      </c>
      <c r="C6" s="225">
        <v>44032</v>
      </c>
      <c r="D6" s="224" t="s">
        <v>203</v>
      </c>
      <c r="E6" s="226">
        <v>1010601008951</v>
      </c>
      <c r="F6" s="227" t="s">
        <v>204</v>
      </c>
      <c r="G6" s="228" t="s">
        <v>60</v>
      </c>
      <c r="H6" s="229">
        <v>1094449</v>
      </c>
      <c r="I6" s="230" t="s">
        <v>205</v>
      </c>
      <c r="J6" s="231">
        <v>3</v>
      </c>
      <c r="K6" s="48" t="s">
        <v>206</v>
      </c>
    </row>
    <row r="7" spans="1:11" s="28" customFormat="1" ht="61.5" customHeight="1" hidden="1">
      <c r="A7" s="232"/>
      <c r="B7" s="69"/>
      <c r="C7" s="233"/>
      <c r="D7" s="232"/>
      <c r="E7" s="232"/>
      <c r="F7" s="232"/>
      <c r="G7" s="69"/>
      <c r="H7" s="233"/>
      <c r="I7" s="233"/>
      <c r="J7" s="234"/>
      <c r="K7" s="232"/>
    </row>
    <row r="8" spans="1:11" s="28" customFormat="1" ht="61.5" customHeight="1" hidden="1">
      <c r="A8" s="232"/>
      <c r="B8" s="69"/>
      <c r="C8" s="233"/>
      <c r="D8" s="232"/>
      <c r="E8" s="232"/>
      <c r="F8" s="232"/>
      <c r="G8" s="69"/>
      <c r="H8" s="233"/>
      <c r="I8" s="233"/>
      <c r="J8" s="234"/>
      <c r="K8" s="232"/>
    </row>
    <row r="9" spans="1:11" s="28" customFormat="1" ht="61.5" customHeight="1" hidden="1">
      <c r="A9" s="232"/>
      <c r="B9" s="69"/>
      <c r="C9" s="233"/>
      <c r="D9" s="232"/>
      <c r="E9" s="232"/>
      <c r="F9" s="232"/>
      <c r="G9" s="69"/>
      <c r="H9" s="233"/>
      <c r="I9" s="233"/>
      <c r="J9" s="234"/>
      <c r="K9" s="232"/>
    </row>
    <row r="10" spans="1:11" s="28" customFormat="1" ht="61.5" customHeight="1" hidden="1">
      <c r="A10" s="232"/>
      <c r="B10" s="69"/>
      <c r="C10" s="233"/>
      <c r="D10" s="232"/>
      <c r="E10" s="232"/>
      <c r="F10" s="232"/>
      <c r="G10" s="69"/>
      <c r="H10" s="233"/>
      <c r="I10" s="233"/>
      <c r="J10" s="234"/>
      <c r="K10" s="232"/>
    </row>
    <row r="11" ht="9.75" customHeight="1"/>
    <row r="12" spans="1:11" ht="12.75">
      <c r="A12" s="211" t="s">
        <v>12</v>
      </c>
      <c r="B12" s="211"/>
      <c r="C12" s="211"/>
      <c r="D12" s="211"/>
      <c r="E12" s="211"/>
      <c r="F12" s="211"/>
      <c r="G12" s="211"/>
      <c r="H12" s="211"/>
      <c r="I12" s="211"/>
      <c r="J12" s="211"/>
      <c r="K12" s="211"/>
    </row>
    <row r="13" spans="1:11" ht="12.75">
      <c r="A13" s="14" t="s">
        <v>11</v>
      </c>
      <c r="B13" s="15"/>
      <c r="C13" s="14"/>
      <c r="D13" s="14"/>
      <c r="E13" s="14"/>
      <c r="F13" s="14"/>
      <c r="G13" s="15"/>
      <c r="H13" s="14"/>
      <c r="I13" s="14"/>
      <c r="J13" s="14"/>
      <c r="K13" s="14"/>
    </row>
  </sheetData>
  <sheetProtection/>
  <mergeCells count="3">
    <mergeCell ref="A2:K2"/>
    <mergeCell ref="F4:K4"/>
    <mergeCell ref="A12:K12"/>
  </mergeCells>
  <conditionalFormatting sqref="B6">
    <cfRule type="expression" priority="1" dxfId="0">
      <formula>AND(COUNTIF($AC6,"*分担契約*"),NOT(COUNTIF($D6,"*ほか*")))</formula>
    </cfRule>
  </conditionalFormatting>
  <dataValidations count="2">
    <dataValidation allowBlank="1" showInputMessage="1" showErrorMessage="1" imeMode="halfAlpha" sqref="E6"/>
    <dataValidation errorStyle="information" type="date" allowBlank="1" showInputMessage="1" showErrorMessage="1" prompt="平成30年4月1日の形式で入力する。" sqref="C6">
      <formula1>43191</formula1>
      <formula2>43555</formula2>
    </dataValidation>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71" r:id="rId1"/>
  <headerFooter alignWithMargins="0">
    <oddFooter>&amp;C横浜-別記様式2（&amp;P/&amp;N）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2020-11-10T06:37:37Z</cp:lastPrinted>
  <dcterms:created xsi:type="dcterms:W3CDTF">2005-02-04T02:27:22Z</dcterms:created>
  <dcterms:modified xsi:type="dcterms:W3CDTF">2021-02-15T00:42:14Z</dcterms:modified>
  <cp:category/>
  <cp:version/>
  <cp:contentType/>
  <cp:contentStatus/>
</cp:coreProperties>
</file>