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690" tabRatio="813" activeTab="0"/>
  </bookViews>
  <sheets>
    <sheet name="東京・横浜総括表（様式１）" sheetId="1" r:id="rId1"/>
    <sheet name="東京総括表（様式１）" sheetId="2" r:id="rId2"/>
    <sheet name="東京別記様式 2（競争入札（公共工事））" sheetId="3" r:id="rId3"/>
    <sheet name="東京別記様式 3（随意契約（公共工事））" sheetId="4" r:id="rId4"/>
    <sheet name="東京別記様式 4（競争入札（物品役務等））" sheetId="5" r:id="rId5"/>
    <sheet name="東京別記様式 5（随意契約（物品役務等））" sheetId="6" r:id="rId6"/>
    <sheet name="東京別記様式 6（応札（応募）業者数1者関連）" sheetId="7" r:id="rId7"/>
    <sheet name="横浜総括表（様式１）"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0" hidden="1">'横浜別記様式 4（競争入札（物品役務等））'!$A$5:$L$21</definedName>
    <definedName name="_xlnm._FilterDatabase" localSheetId="11" hidden="1">'横浜別記様式 5（随意契約（物品役務等））'!$A$5:$N$16</definedName>
    <definedName name="_xlnm._FilterDatabase" localSheetId="12" hidden="1">'横浜別記様式 6（応札（応募）業者数1者関連）'!$A$4:$K$6</definedName>
    <definedName name="_xlnm._FilterDatabase" localSheetId="5" hidden="1">'東京別記様式 5（随意契約（物品役務等））'!$A$5:$L$33</definedName>
    <definedName name="_xlnm._FilterDatabase" localSheetId="6" hidden="1">'東京別記様式 6（応札（応募）業者数1者関連）'!$A$4:$J$9</definedName>
    <definedName name="_xlfn.COUNTIFS" hidden="1">#NAME?</definedName>
    <definedName name="OLE_LINK1" localSheetId="7">'横浜総括表（様式１）'!$F$9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2（競争入札（公共工事））'!$A$1:$K$14</definedName>
    <definedName name="_xlnm.Print_Area" localSheetId="9">'横浜別記様式 3（随意契約（公共工事））'!$A$1:$L$13</definedName>
    <definedName name="_xlnm.Print_Area" localSheetId="10">'横浜別記様式 4（競争入札（物品役務等））'!$A$1:$K$24</definedName>
    <definedName name="_xlnm.Print_Area" localSheetId="11">'横浜別記様式 5（随意契約（物品役務等））'!$A$1:$L$21</definedName>
    <definedName name="_xlnm.Print_Area" localSheetId="12">'横浜別記様式 6（応札（応募）業者数1者関連）'!$A$1:$J$6</definedName>
    <definedName name="_xlnm.Print_Area" localSheetId="2">'東京別記様式 2（競争入札（公共工事））'!$A$1:$K$10</definedName>
    <definedName name="_xlnm.Print_Area" localSheetId="3">'東京別記様式 3（随意契約（公共工事））'!$A$1:$L$12</definedName>
    <definedName name="_xlnm.Print_Area" localSheetId="4">'東京別記様式 4（競争入札（物品役務等））'!$A$1:$K$12</definedName>
    <definedName name="_xlnm.Print_Area" localSheetId="5">'東京別記様式 5（随意契約（物品役務等））'!$A$1:$L$33</definedName>
    <definedName name="_xlnm.Print_Area" localSheetId="6">'東京別記様式 6（応札（応募）業者数1者関連）'!$A$1:$J$9</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4">'東京別記様式 4（競争入札（物品役務等））'!$1:$5</definedName>
    <definedName name="_xlnm.Print_Titles" localSheetId="5">'東京別記様式 5（随意契約（物品役務等））'!$1:$5</definedName>
    <definedName name="_xlnm.Print_Titles" localSheetId="6">'東京別記様式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<sst xmlns="http://schemas.openxmlformats.org/spreadsheetml/2006/main" count="682" uniqueCount="248">
  <si>
    <t xml:space="preserve">入札参加（応募）資格の内容
（請負実績、実務経験者の在籍等）                      </t>
  </si>
  <si>
    <t>公募</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</si>
  <si>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</si>
  <si>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</si>
  <si>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</si>
  <si>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</si>
  <si>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</si>
  <si>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</si>
  <si>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</si>
  <si>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</si>
  <si>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</si>
  <si>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</si>
  <si>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</si>
  <si>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</si>
  <si>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</si>
  <si>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（部局名：東京税関）</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</si>
  <si>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</si>
  <si>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</si>
  <si>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</si>
  <si>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</si>
  <si>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</si>
  <si>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</si>
  <si>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</si>
  <si>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</si>
  <si>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</si>
  <si>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</si>
  <si>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</si>
  <si>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</si>
  <si>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</si>
  <si>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</si>
  <si>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</si>
  <si>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</si>
  <si>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</si>
  <si>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</si>
  <si>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</si>
  <si>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</si>
  <si>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</si>
  <si>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</si>
  <si>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</si>
  <si>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</si>
  <si>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</si>
  <si>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</si>
  <si>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</si>
  <si>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</si>
  <si>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</si>
  <si>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</si>
  <si>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⑷　不落・不調随意契約方式　</t>
  </si>
  <si>
    <t>契　約　一　覧　表　総　括　表</t>
  </si>
  <si>
    <t>区　　分</t>
  </si>
  <si>
    <t>件　　数</t>
  </si>
  <si>
    <t>件</t>
  </si>
  <si>
    <t>（部局名：東京税関・横浜税関）</t>
  </si>
  <si>
    <t>⑷　不落・不調随意契約方式　</t>
  </si>
  <si>
    <t>（部局名：東京税関）</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</si>
  <si>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</si>
  <si>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</si>
  <si>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</si>
  <si>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</si>
  <si>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</si>
  <si>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法人番号</t>
  </si>
  <si>
    <t>-</t>
  </si>
  <si>
    <t>一般競争入札</t>
  </si>
  <si>
    <t>公募を実施した結果、業務履行可能な者が1者しかなく競争を許さないことから会計法第29条の3第4項に該当するため。</t>
  </si>
  <si>
    <t>公募を実施した結果、業務履行可能な者が1者しかなく競争を許さないことから会計法第29条の3第4項に該当するため。</t>
  </si>
  <si>
    <t>分担契約
契約総額
74,520,000円
（Ｂ）</t>
  </si>
  <si>
    <t>支出負担行為担当官代理
東京税関総務部次長
石田　直樹
東京都江東区青海2-7-11</t>
  </si>
  <si>
    <t>Ｗｅｂカメラ等の調達
会議用スピーカー・マイク　69台ほか1品目</t>
  </si>
  <si>
    <t>日本アクア開発株式会社
東京都品川区南品川1-7-17</t>
  </si>
  <si>
    <t>一般競争入札</t>
  </si>
  <si>
    <t>平成29年度分析機器等に係る定期保守点検</t>
  </si>
  <si>
    <t>支出負担行為担当官代理
東京税関総務部次長
石田　直樹
東京都江東区青海2-7-11</t>
  </si>
  <si>
    <t>株式会社チヨダサイエンス
東京都千代田区鍛冶町1-8-6</t>
  </si>
  <si>
    <t>同種の他の契約の予定価格を類推させる恐れがあるため公表しない　</t>
  </si>
  <si>
    <t>-</t>
  </si>
  <si>
    <t>-</t>
  </si>
  <si>
    <t>コンテナ貨物大型Ｘ線検査装置の賃貸借　一式
（平成30年3月1日～平成30年6月30日）</t>
  </si>
  <si>
    <t>Ｓｍｉｔｈｓ　Ｈｅｉｍａｎｎ　ＧｍｂＨ
東京都港区虎ノ門5-1-5</t>
  </si>
  <si>
    <t>埠頭監視カメラシステムの賃貸借　一式
（平成30年2月1日～平成30年11月30日）</t>
  </si>
  <si>
    <t>エム・エイチ・アイファイナンス株式会社
東京都港区港南2-16-5</t>
  </si>
  <si>
    <t>高速液体クロマトグラフ質量分析計の修理</t>
  </si>
  <si>
    <t>支出負担行為担当官
東京税関総務部長
松岡　裕之 
東京都江東区青海2-7-11</t>
  </si>
  <si>
    <t>アジレント・テクノロジー株式会社
東京都八王子市高倉町9-1</t>
  </si>
  <si>
    <t>当該提供を供給できる唯一の業者であることから会計法29条の3第4項に該当するため。（根拠区分：ロ）</t>
  </si>
  <si>
    <r>
      <t>株式会社成田エアポートテクノ
千葉県成田市古込字古込1</t>
    </r>
    <r>
      <rPr>
        <sz val="11"/>
        <rFont val="ＭＳ Ｐゴシック"/>
        <family val="3"/>
      </rPr>
      <t>-1</t>
    </r>
  </si>
  <si>
    <t>分任支出負担行為担当官
東京税関成田税関支署長
德　　正芳
千葉県成田市古込字古込１－１
ほか１官署等</t>
  </si>
  <si>
    <t>九段代合同庁舎・千代田区役所本庁舎で使用する電気
平成30年3月1日～平成31年2月28日
(9,031,000kWh)</t>
  </si>
  <si>
    <t>支出負担行為担当官
東京税関総務部長
松岡　裕之
東京都江東区青海２－７－１１</t>
  </si>
  <si>
    <t>東京電力エナジーパートナー株式会社
東京都新宿区新宿5-4-9</t>
  </si>
  <si>
    <t>一般競争入札</t>
  </si>
  <si>
    <t>他官署で入札を実施したため</t>
  </si>
  <si>
    <t>基本料金単価
364.3円/kW月
従量料金単価
夏季　15.62円/kWh
その他季　14.63円/kWh</t>
  </si>
  <si>
    <t>図書「実行関税率表2018年度版」の購入
実行関税率表2018年度版　3,171冊</t>
  </si>
  <si>
    <t>支出負担行為担当官
東京税関総務部長
松岡　裕之
東京都江東区青海２－７－１１
ほか１官署</t>
  </si>
  <si>
    <t>株式会社紀伊國屋書店東京営業本部
東京都目黒区下目黒3-7-10</t>
  </si>
  <si>
    <t>4011101005131</t>
  </si>
  <si>
    <t>一般競争入札</t>
  </si>
  <si>
    <t>-</t>
  </si>
  <si>
    <t>分担契約
契約総額
59,178,470円
（B）</t>
  </si>
  <si>
    <t>成田国際空港において使用するガスの需給</t>
  </si>
  <si>
    <t>分任支出負担行為担当官
東京税関成田税関支署長
德　正芳
千葉県成田市古込字古込1-1</t>
  </si>
  <si>
    <t>東京瓦斯株式会社
東京都港区海岸1-5-20</t>
  </si>
  <si>
    <t>予算決算及び会計令第102条の2に基づき長期継続契約を行っており、かつ行政需要に適合した供給を行える事業者が特定されており、契約価格の競争による相手方の選定を許さないことから、会計法第29条の3第4項に該当するため</t>
  </si>
  <si>
    <t>予算決算及び会計令第102条の2に基づき長期継続契約を行っており、かつ行政需要に適合した供給を行える事業者が特定されており、契約価格の競争による相手方の選定を許さないことから、会計法第29条の3第4項に該当するため</t>
  </si>
  <si>
    <t>-</t>
  </si>
  <si>
    <t>長期継続契約
単価契約
29年度支払実績額
3,359,560円</t>
  </si>
  <si>
    <t>羽田空港ＣＩＱ棟におけるガスの需給</t>
  </si>
  <si>
    <t>支出負担行為担当官
東京税関総務部長
松岡　裕之
東京都江東区青海2-7-11</t>
  </si>
  <si>
    <t>長期継続契約
単価契約
29年度支払実績額
5,083,908円
分担総額
2,875,989円</t>
  </si>
  <si>
    <t>東京税関庁舎（東京地区）におけるガスの需給</t>
  </si>
  <si>
    <t>長期継続契約
単価契約
29年度支払実績額
1,338,410円</t>
  </si>
  <si>
    <t>麻薬探知犬訓練センターにおけるガスの需給</t>
  </si>
  <si>
    <t>長期継続契約
単価契約
29年度支払実績額
2,860,780円</t>
  </si>
  <si>
    <t>株式会社エヌ・ティ・ティ・データ
東京都江東区豊洲3-3-3</t>
  </si>
  <si>
    <t>料金後納郵便</t>
  </si>
  <si>
    <t>NHK受信料</t>
  </si>
  <si>
    <t>電話回線使用料、通信回線使用料</t>
  </si>
  <si>
    <t>電話回線使用料及び通信回線使用料</t>
  </si>
  <si>
    <t>衛星携帯電話使用料</t>
  </si>
  <si>
    <t>埠頭監視カメラシステム回線使用料</t>
  </si>
  <si>
    <t>メンバーズネットVPN使用料</t>
  </si>
  <si>
    <t>携帯電話使用料</t>
  </si>
  <si>
    <t>電話回線使用料及びメンバーズネットVPN使用料</t>
  </si>
  <si>
    <t>ソフトバンク回線使用料</t>
  </si>
  <si>
    <t>インターネットプロバイダ料金
（エンタープライズメール）</t>
  </si>
  <si>
    <t>WAN回線通信専用料
一式</t>
  </si>
  <si>
    <t>閉域VPN回線の提供業務
一式</t>
  </si>
  <si>
    <t>東京港湾合同庁舎における水道の需給</t>
  </si>
  <si>
    <t>東京税関庁舎（東京地区）における水道の需給</t>
  </si>
  <si>
    <t>麻薬探知犬訓練センターにおける水道の需給</t>
  </si>
  <si>
    <t>－</t>
  </si>
  <si>
    <r>
      <t>支出負担行為担当官
東京税関総務部長
岡本　登
東京都江東区青海2</t>
    </r>
    <r>
      <rPr>
        <sz val="11"/>
        <rFont val="ＭＳ Ｐゴシック"/>
        <family val="3"/>
      </rPr>
      <t>-7-11</t>
    </r>
  </si>
  <si>
    <r>
      <t>分任支出負担行為担当官
東京税関成田税関支署長
德　正芳
千葉県成田市古込字古込1</t>
    </r>
    <r>
      <rPr>
        <sz val="11"/>
        <rFont val="ＭＳ Ｐゴシック"/>
        <family val="3"/>
      </rPr>
      <t>-1</t>
    </r>
  </si>
  <si>
    <r>
      <t>支出負担行為担当官
東京税関総務部長
松岡　裕之
東京都江東区青海2</t>
    </r>
    <r>
      <rPr>
        <sz val="11"/>
        <rFont val="ＭＳ Ｐゴシック"/>
        <family val="3"/>
      </rPr>
      <t>-7-11</t>
    </r>
  </si>
  <si>
    <r>
      <t>支出負担行為担当官
東京税関総務部長
松岡　裕之
東京都江東区青海2</t>
    </r>
    <r>
      <rPr>
        <sz val="11"/>
        <rFont val="ＭＳ Ｐゴシック"/>
        <family val="3"/>
      </rPr>
      <t>-7-11</t>
    </r>
  </si>
  <si>
    <r>
      <t>日本郵便株式会社晴海郵便局
東京都中央区晴海4</t>
    </r>
    <r>
      <rPr>
        <sz val="11"/>
        <rFont val="ＭＳ Ｐゴシック"/>
        <family val="3"/>
      </rPr>
      <t>-6-26</t>
    </r>
  </si>
  <si>
    <r>
      <t>日本郵便株式会社東京国際郵便局
東京都江東区新砂3</t>
    </r>
    <r>
      <rPr>
        <sz val="11"/>
        <rFont val="ＭＳ Ｐゴシック"/>
        <family val="3"/>
      </rPr>
      <t>-5-14</t>
    </r>
  </si>
  <si>
    <r>
      <t>日本郵便株式会社蒲田郵便局
東京都大田区蒲田本町1</t>
    </r>
    <r>
      <rPr>
        <sz val="11"/>
        <rFont val="ＭＳ Ｐゴシック"/>
        <family val="3"/>
      </rPr>
      <t>-2-8</t>
    </r>
  </si>
  <si>
    <r>
      <t>日本郵便株式会社成田郵便局
千葉県成田市赤坂2</t>
    </r>
    <r>
      <rPr>
        <sz val="11"/>
        <rFont val="ＭＳ Ｐゴシック"/>
        <family val="3"/>
      </rPr>
      <t>-1-3</t>
    </r>
  </si>
  <si>
    <r>
      <t>日本放送協会
東京都渋谷区神南2</t>
    </r>
    <r>
      <rPr>
        <sz val="11"/>
        <rFont val="ＭＳ Ｐゴシック"/>
        <family val="3"/>
      </rPr>
      <t>-2-1</t>
    </r>
  </si>
  <si>
    <r>
      <t>東日本電信電話株式会社
東京都新宿区西新宿3</t>
    </r>
    <r>
      <rPr>
        <sz val="11"/>
        <rFont val="ＭＳ Ｐゴシック"/>
        <family val="3"/>
      </rPr>
      <t>-19-2</t>
    </r>
  </si>
  <si>
    <r>
      <t>空港情報通信株式会社
千葉県成田市古込字古込1</t>
    </r>
    <r>
      <rPr>
        <sz val="11"/>
        <rFont val="ＭＳ Ｐゴシック"/>
        <family val="3"/>
      </rPr>
      <t>-1</t>
    </r>
  </si>
  <si>
    <r>
      <t>株式会社日本デジコム
東京都中央区入船2</t>
    </r>
    <r>
      <rPr>
        <sz val="11"/>
        <rFont val="ＭＳ Ｐゴシック"/>
        <family val="3"/>
      </rPr>
      <t>-3-7</t>
    </r>
  </si>
  <si>
    <r>
      <t>ＮＥＣネクサソリューションズ株式会社
東京都港区三田1</t>
    </r>
    <r>
      <rPr>
        <sz val="11"/>
        <rFont val="ＭＳ Ｐゴシック"/>
        <family val="3"/>
      </rPr>
      <t>-4-28</t>
    </r>
  </si>
  <si>
    <r>
      <t>西日本電信電話株式会社
大阪府大阪市中央区馬場町3</t>
    </r>
    <r>
      <rPr>
        <sz val="11"/>
        <rFont val="ＭＳ Ｐゴシック"/>
        <family val="3"/>
      </rPr>
      <t>-15</t>
    </r>
  </si>
  <si>
    <r>
      <t>株式会社エヌ･ティ･ティ・ドコモ
東京都千代田区永田町2</t>
    </r>
    <r>
      <rPr>
        <sz val="11"/>
        <rFont val="ＭＳ Ｐゴシック"/>
        <family val="3"/>
      </rPr>
      <t>-11-1</t>
    </r>
  </si>
  <si>
    <r>
      <t>エヌ・ティ・ティ・コミュニケーションズ株式会社
東京都千代田区内幸町1</t>
    </r>
    <r>
      <rPr>
        <sz val="11"/>
        <rFont val="ＭＳ Ｐゴシック"/>
        <family val="3"/>
      </rPr>
      <t>-1-6</t>
    </r>
  </si>
  <si>
    <r>
      <t>ソフトバンク株式会社
東京都港区東新橋1</t>
    </r>
    <r>
      <rPr>
        <sz val="11"/>
        <rFont val="ＭＳ Ｐゴシック"/>
        <family val="3"/>
      </rPr>
      <t>-9-1</t>
    </r>
  </si>
  <si>
    <r>
      <t xml:space="preserve">ARINC　Incortorated
</t>
    </r>
    <r>
      <rPr>
        <sz val="11"/>
        <rFont val="ＭＳ Ｐゴシック"/>
        <family val="3"/>
      </rPr>
      <t>2551</t>
    </r>
    <r>
      <rPr>
        <sz val="11"/>
        <rFont val="ＭＳ Ｐゴシック"/>
        <family val="3"/>
      </rPr>
      <t xml:space="preserve"> Riva　Road,Annapolis，Maryland　</t>
    </r>
    <r>
      <rPr>
        <sz val="11"/>
        <rFont val="ＭＳ Ｐゴシック"/>
        <family val="3"/>
      </rPr>
      <t>21401</t>
    </r>
    <r>
      <rPr>
        <sz val="11"/>
        <rFont val="ＭＳ Ｐゴシック"/>
        <family val="3"/>
      </rPr>
      <t>,USA</t>
    </r>
  </si>
  <si>
    <r>
      <t>東京都水道局
東京都新宿区西新宿2</t>
    </r>
    <r>
      <rPr>
        <sz val="11"/>
        <rFont val="ＭＳ Ｐゴシック"/>
        <family val="3"/>
      </rPr>
      <t>-8-1</t>
    </r>
  </si>
  <si>
    <r>
      <t>株式会社ヴェオリア・ジェネッツ
千葉県成田市美郷台2</t>
    </r>
    <r>
      <rPr>
        <sz val="11"/>
        <rFont val="ＭＳ Ｐゴシック"/>
        <family val="3"/>
      </rPr>
      <t>-1-5</t>
    </r>
  </si>
  <si>
    <t>1010001112577</t>
  </si>
  <si>
    <t>8040001045891</t>
  </si>
  <si>
    <t>郵便法又は民間事業者による信書の送達に関する法律に規定する郵便及び信書の送達が可能な事業者は、日本郵便株式会社以外になく競争を許さないことから、会計法第29条の3第4項に該当するため</t>
  </si>
  <si>
    <t>郵便法又は民間事業者による信書の送達に関する法律に規定する郵便及び信書の送達が可能な事業者は、日本郵便株式会社以外になく競争を許さないことから、会計法第29条の3第4項に該当するため</t>
  </si>
  <si>
    <t>郵便法又は民間事業者による信書の送達に関する法律に規定する郵便及び信書の送達が可能な事業者は、郵便事業株式会社以外になく、競争を許さないことから会計法29条の3第4項に該当するため。</t>
  </si>
  <si>
    <t>放送法第64条第1項に基づき契約を行うものであり、競争を許さないことから会計法第29条の3第4項に該当するため。</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</si>
  <si>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</si>
  <si>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予算決算及び会計令第102条の2に基づき長期継続契約を行っており、かつ行政需要に適合した供給を行える事業者が特定されており、契約価格の競争による相手方の選定を許さないことから、会計法第29条の3第4項に該当するため</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</si>
  <si>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</si>
  <si>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</si>
  <si>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</si>
  <si>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単価契約
平成29年度支払実績額
13,808,294円　　</t>
  </si>
  <si>
    <t>単価契約
平成29年度支払実績額
9,572,117円　　</t>
  </si>
  <si>
    <t>単価契約
平成29年度支払実績額
1,195,646円　　</t>
  </si>
  <si>
    <t>単価契約
29年度支払実績額
7,752,100円</t>
  </si>
  <si>
    <t>単価契約
平成29年度支払実績額
2,619,438円</t>
  </si>
  <si>
    <t>長期継続契約
平成29年度支払実績額
7,096,548円　　</t>
  </si>
  <si>
    <t>長期継続契約
単価契約
29年度支払実績額
11,533,678円</t>
  </si>
  <si>
    <t>長期継続契約
平成29年度支払実績額
1,688,868円　　</t>
  </si>
  <si>
    <t>長期継続契約
平成29年度支払実績額
7,646,400円　　</t>
  </si>
  <si>
    <t>長期継続契約
平成29年度支払実績額
1,439,724円　　</t>
  </si>
  <si>
    <t>長期継続契約
平成29年度支払実績額
2,070,581円　　</t>
  </si>
  <si>
    <t>長期継続契約
平成29年度支払実績額
2,435,085円　　</t>
  </si>
  <si>
    <t>長期継続契約
平成29年度支払実績額
12,809,875円　　</t>
  </si>
  <si>
    <t xml:space="preserve">長期継続契約
単価契約
平成29年度支払実績額
531,360円
</t>
  </si>
  <si>
    <t>長期継続契約
全国税関分
平成29年度
支払実績額
755,707,748円</t>
  </si>
  <si>
    <t>長期継続契約
平成29年度
支払実績額
4,568,832円</t>
  </si>
  <si>
    <t>長期継続契約
単価契約
29年度支払実績額
20,436,108円
分担総額
17,422,129円</t>
  </si>
  <si>
    <t>長期継続契約
単価契約
29年度支払実績額
4,486,021円</t>
  </si>
  <si>
    <t>長期継続契約
単価契約
29年度支払実績額
4,565,332円</t>
  </si>
  <si>
    <t>@82円ほか</t>
  </si>
  <si>
    <t>@14,545ほか</t>
  </si>
  <si>
    <t>航空貨物事前報告制度及び本邦出国時の旅客予約記録情報（PNR）報告の導入に伴う第4次通関情報総合判定システム（第4次CIS）に係る追加ハードウェアの賃貸借及び保守　一式</t>
  </si>
  <si>
    <t>航空貨物事前報告制度及び本邦出国時の旅客予約記録情報（PNR）報告の導入に伴う第4次通関情報総合判定システム（第4次CIS）に係る追加ハードウェアの賃貸借及び保守　一式</t>
  </si>
  <si>
    <t>株式会社エヌ・ティ・ティ・データ
東京都江東区豊洲3-3-3</t>
  </si>
  <si>
    <t>PTB諸設備機械（共有）整備工事（H29）
一式</t>
  </si>
  <si>
    <t>74,520,000円
(A)</t>
  </si>
  <si>
    <t>100%
（B/A×100)</t>
  </si>
  <si>
    <t>単価契約
予定調達総額
140,450,122円</t>
  </si>
  <si>
    <t>情報分析ソフトウェアバージョンアップグレード</t>
  </si>
  <si>
    <t xml:space="preserve">
株式会社コア
東京都世田谷区三軒茶屋1-22-3
</t>
  </si>
  <si>
    <r>
      <t>支出負担行為担当官
東京税関総務部長
松岡　裕之
東京都江東区青海2</t>
    </r>
    <r>
      <rPr>
        <sz val="11"/>
        <rFont val="ＭＳ Ｐゴシック"/>
        <family val="3"/>
      </rPr>
      <t>-7-11</t>
    </r>
  </si>
  <si>
    <t xml:space="preserve">
株式会社コア
東京都世田谷区三軒茶屋1-22-3
</t>
  </si>
  <si>
    <t>一般的な参加要件以外は指定していない。</t>
  </si>
  <si>
    <t>一般的な参加要件以外は指定していない。</t>
  </si>
  <si>
    <t>一般的な参加要件以外は指定していない。</t>
  </si>
  <si>
    <t>一般的な参加要件以外は指定していない。</t>
  </si>
  <si>
    <t>賃貸借中の物件である、本調達で増設するパーツの導入先のハードウェアについて、賃貸者から、本調達を実施するに当たり必要な改造工事及び保守に係る合意を得る事とし、その旨の証明書を提出すること。</t>
  </si>
  <si>
    <t>（部局名：横浜税関）</t>
  </si>
  <si>
    <t>横浜税関本関庁舎空調機オーバーホール工事</t>
  </si>
  <si>
    <t>支出負担行為担当官
横浜税関総務部長
南埜　耕司
神奈川県横浜市中区海岸通１－１</t>
  </si>
  <si>
    <t>国際ビルサービス株式会社
神奈川県横浜市港北区新横浜２－５－１</t>
  </si>
  <si>
    <t>一般競争入札</t>
  </si>
  <si>
    <t>乗用自動車（ワゴン・ハイブリッドタイプ（７人乗り以上））１台の交換購入及び２台の購入契約</t>
  </si>
  <si>
    <t>支出負担行為担当官
横浜税関総務部長
南埜　耕司
神奈川県横浜市中区海岸通１－１</t>
  </si>
  <si>
    <t>雨宮自動車工業株式会社
横浜市金沢区福浦２－１５－５</t>
  </si>
  <si>
    <t>一般競争入札（総合評価方式）</t>
  </si>
  <si>
    <t>同種の他の契約の予定価格を類推されるおそれがあるため公表しない</t>
  </si>
  <si>
    <t>携帯型蛍光Ｘ線分析計（２式）の購入契約</t>
  </si>
  <si>
    <t>支出負担行為担当官
横浜税関総務部長
南埜　耕司
神奈川県横浜市中区海岸通１－１</t>
  </si>
  <si>
    <t>ポニー工業株式会社
大阪府大阪市中央区南船場３－３－２７</t>
  </si>
  <si>
    <t>同種の他の契約の予定価格を類推されるおそれがあるため公表しない</t>
  </si>
  <si>
    <t>-</t>
  </si>
  <si>
    <t>後納郵便料</t>
  </si>
  <si>
    <t>支出負担行為担当官
横浜税関総務部長
南埜　耕司
神奈川県横浜市中区海岸通１－１</t>
  </si>
  <si>
    <t>日本郵便株式会社横浜港支店
神奈川県横浜市中区日本大通5-3</t>
  </si>
  <si>
    <t>郵便法又は民間事業者による信書の送達に関する法律に規定する郵便及び信書の送達が可能な事業者は、日本郵便株式会社以外になく競争を許さないことから、会計法第29条の3第4項に該当するため</t>
  </si>
  <si>
    <t>＠82円ほか</t>
  </si>
  <si>
    <t>―</t>
  </si>
  <si>
    <t>日本郵便株式会社川崎東郵便局
神奈川県川崎市川崎区東扇島88</t>
  </si>
  <si>
    <t>通信料</t>
  </si>
  <si>
    <t>株式会社エヌ・ティ・ティ・ドコモ
東京都千代田区永田町2-11-1</t>
  </si>
  <si>
    <t>予算決算及び会計令第102条の2に基づき長期継続契約を行っており、当初要求要件を満たす業者の中から最も廉価な業者を契約相手方として決定し、継続して使用するものであり、競争を許さないことから会計法第29条の3第4項に該当するため</t>
  </si>
  <si>
    <t xml:space="preserve">長期継続契約
単価契約
平成２９年度支払実績額
1,858,121円
</t>
  </si>
  <si>
    <t>東日本電信電話株式会社
東京都新宿区西新宿3-19-2</t>
  </si>
  <si>
    <t xml:space="preserve">長期継続契約
単価契約
平成２９年度支払実績額
25,024,822円
</t>
  </si>
  <si>
    <t>ソフトバンク株式会社
東京都港区東新橋１－９－１</t>
  </si>
  <si>
    <t xml:space="preserve">長期継続契約
単価契約
平成２９年度支払実績額
1,594,647円
</t>
  </si>
  <si>
    <t>ＪＳＡＴ　ＭＯＢＩＬＥ　Ｃｏｍｍｕｎｉｃａｔｉｏｎｓ株式会社
東京都港区麻布台1-11-10</t>
  </si>
  <si>
    <t xml:space="preserve">長期継続契約
単価契約
平成２９年度支払実績額
1,714,047円
</t>
  </si>
  <si>
    <t>ガス料</t>
  </si>
  <si>
    <t>東京ガス株式会社
東京都港区海岸1-5-20</t>
  </si>
  <si>
    <t xml:space="preserve">長期継続契約
単価契約
平成２９年度支払実績額
16,606,829円
</t>
  </si>
  <si>
    <t>水道料</t>
  </si>
  <si>
    <t>横浜市
神奈川県横浜市中区港町１－１</t>
  </si>
  <si>
    <t xml:space="preserve">長期継続契約
単価契約
平成２９年度支払実績額
7,981,778円
</t>
  </si>
  <si>
    <t>電気料</t>
  </si>
  <si>
    <t>東京電力エナジーパートナー株式会社
東京都千代田区内幸町１－１－３</t>
  </si>
  <si>
    <t xml:space="preserve">長期継続契約
単価契約
平成２９年度支払実績額
3,124,386円
</t>
  </si>
  <si>
    <t>東北電力株式会社
宮城県仙台市青葉区本町1-7-1</t>
  </si>
  <si>
    <t xml:space="preserve">長期継続契約
単価契約
平成２９年度支払実績額
2,837,057円
</t>
  </si>
  <si>
    <t xml:space="preserve">長期継続契約
単価契約
平成２９年度支払実績額
5,835,445円
</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</si>
  <si>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</si>
  <si>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（部局名：横浜税関）</t>
  </si>
  <si>
    <t>予定価格
（円）</t>
  </si>
  <si>
    <t>契約金額
（円）</t>
  </si>
  <si>
    <t>（注）国の行為を秘密にする必要があるもの並びに予定価格が予算決算及び会計令第99条第2号、第3号、第4号又は第7号のそれぞれの金額を超えないものは含まない。</t>
  </si>
  <si>
    <t>（審議対象期間　平成30年1月1日～平成30年3月31日）</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</si>
</sst>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yyyy&quot;年&quot;m&quot;月&quot;d&quot;日&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9"/>
      <name val="ＭＳ Ｐゴシック"/>
      <family val="3"/>
    </font>
    <font>
      <sz val="9"/>
      <color indexed="8"/>
      <name val="ＭＳ Ｐゴシック"/>
      <family val="3"/>
    </font>
    <font>
      <sz val="8"/>
      <color indexed="8"/>
      <name val="ＭＳ Ｐゴシック"/>
      <family val="3"/>
    </font>
    <font>
      <sz val="8"/>
      <name val="ＭＳ Ｐゴシック"/>
      <family val="3"/>
    </font>
    <font>
      <sz val="8"/>
      <name val="ＭＳ 明朝"/>
      <family val="1"/>
    </font>
    <font>
      <sz val="8"/>
      <color indexed="8"/>
      <name val="ＭＳ 明朝"/>
      <family val="1"/>
    </font>
    <font>
      <sz val="11"/>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color indexed="8"/>
      <name val="ＭＳ Ｐゴシック"/>
      <family val="3"/>
    </font>
    <font>
      <sz val="12"/>
      <name val="ＭＳ Ｐゴシック"/>
      <family val="3"/>
    </font>
    <font>
      <sz val="10"/>
      <color indexed="10"/>
      <name val="ＭＳ Ｐゴシック"/>
      <family val="3"/>
    </font>
    <font>
      <sz val="8"/>
      <color indexed="10"/>
      <name val="ＭＳ Ｐゴシック"/>
      <family val="3"/>
    </font>
    <font>
      <sz val="13"/>
      <name val="ＭＳ Ｐゴシック"/>
      <family val="3"/>
    </font>
    <font>
      <sz val="2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name val="Calibri"/>
      <family val="3"/>
    </font>
    <font>
      <sz val="10"/>
      <color theme="1"/>
      <name val="Calibri"/>
      <family val="3"/>
    </font>
    <font>
      <sz val="12"/>
      <name val="Calibri"/>
      <family val="3"/>
    </font>
    <font>
      <sz val="8"/>
      <color theme="1"/>
      <name val="ＭＳ 明朝"/>
      <family val="1"/>
    </font>
    <font>
      <sz val="13"/>
      <name val="Calibri"/>
      <family val="3"/>
    </font>
    <font>
      <sz val="8"/>
      <color rgb="FFFF0000"/>
      <name val="Calibri"/>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thin"/>
      <right style="thin"/>
      <top style="thin"/>
      <bottom style="thin"/>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medium"/>
      <right style="thin"/>
      <top/>
      <bottom style="thin"/>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268">
    <xf numFmtId="0" fontId="0" fillId="0" borderId="0" xfId="0" applyAlignment="1">
      <alignment vertical="center"/>
    </xf>
    <xf numFmtId="0" fontId="53" fillId="0" borderId="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0" xfId="0" applyFont="1" applyBorder="1" applyAlignment="1">
      <alignment horizontal="justify" vertical="center" wrapText="1"/>
    </xf>
    <xf numFmtId="0" fontId="53" fillId="0" borderId="11" xfId="0" applyFont="1" applyBorder="1" applyAlignment="1">
      <alignment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0" xfId="0" applyFont="1" applyBorder="1" applyAlignment="1">
      <alignment vertical="center" wrapText="1"/>
    </xf>
    <xf numFmtId="0" fontId="53" fillId="0" borderId="12" xfId="0" applyFont="1" applyBorder="1" applyAlignment="1">
      <alignment horizontal="justify" vertical="center" wrapText="1"/>
    </xf>
    <xf numFmtId="0" fontId="54" fillId="0" borderId="0" xfId="0" applyFont="1" applyAlignment="1">
      <alignment vertical="center"/>
    </xf>
    <xf numFmtId="0" fontId="53" fillId="0" borderId="0" xfId="0" applyFont="1" applyAlignment="1">
      <alignment vertical="center"/>
    </xf>
    <xf numFmtId="0" fontId="55" fillId="0" borderId="0" xfId="0" applyFont="1" applyAlignment="1">
      <alignment vertical="center"/>
    </xf>
    <xf numFmtId="0" fontId="55" fillId="0" borderId="0" xfId="0" applyFont="1" applyFill="1" applyAlignment="1">
      <alignment horizontal="center" vertical="center" wrapText="1"/>
    </xf>
    <xf numFmtId="0" fontId="56" fillId="0" borderId="0" xfId="0" applyFont="1" applyAlignment="1">
      <alignment vertical="center"/>
    </xf>
    <xf numFmtId="0" fontId="56" fillId="0" borderId="0" xfId="0" applyFont="1" applyAlignment="1">
      <alignment horizontal="center" vertical="center"/>
    </xf>
    <xf numFmtId="38" fontId="36" fillId="0" borderId="0" xfId="49" applyFont="1" applyAlignment="1">
      <alignment horizontal="center" vertical="center"/>
    </xf>
    <xf numFmtId="0" fontId="53" fillId="0" borderId="0" xfId="0" applyNumberFormat="1" applyFont="1" applyAlignment="1">
      <alignment horizontal="center" vertical="center"/>
    </xf>
    <xf numFmtId="0" fontId="53" fillId="0" borderId="0" xfId="0" applyNumberFormat="1" applyFont="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53" fillId="0" borderId="0" xfId="0" applyNumberFormat="1" applyFont="1" applyFill="1" applyAlignment="1">
      <alignment horizontal="center" vertical="center"/>
    </xf>
    <xf numFmtId="0" fontId="53" fillId="0" borderId="0" xfId="0" applyNumberFormat="1" applyFont="1" applyFill="1" applyAlignment="1">
      <alignment vertical="center"/>
    </xf>
    <xf numFmtId="0" fontId="53" fillId="0" borderId="10" xfId="0" applyFont="1" applyBorder="1" applyAlignment="1">
      <alignment horizontal="justify" vertical="center" wrapText="1"/>
    </xf>
    <xf numFmtId="0" fontId="53" fillId="0" borderId="13" xfId="0" applyFont="1" applyBorder="1" applyAlignment="1">
      <alignment horizontal="center" vertical="center" wrapText="1"/>
    </xf>
    <xf numFmtId="0" fontId="53" fillId="0" borderId="14" xfId="0" applyFont="1" applyBorder="1" applyAlignment="1">
      <alignment horizontal="justify" vertical="center" wrapText="1"/>
    </xf>
    <xf numFmtId="0" fontId="53" fillId="0" borderId="0" xfId="0" applyFont="1" applyAlignment="1">
      <alignment vertical="center"/>
    </xf>
    <xf numFmtId="0" fontId="53" fillId="0" borderId="0" xfId="0" applyFont="1" applyBorder="1" applyAlignment="1">
      <alignment horizontal="right" vertical="center" wrapText="1"/>
    </xf>
    <xf numFmtId="0" fontId="53" fillId="0" borderId="0" xfId="0" applyFont="1" applyAlignment="1">
      <alignment horizontal="justify" vertical="center"/>
    </xf>
    <xf numFmtId="0" fontId="55" fillId="0" borderId="0" xfId="63" applyFont="1" applyFill="1" applyAlignment="1">
      <alignment vertical="center" wrapText="1"/>
      <protection/>
    </xf>
    <xf numFmtId="0" fontId="53" fillId="0" borderId="0" xfId="0" applyFont="1" applyFill="1" applyAlignment="1">
      <alignment vertical="center"/>
    </xf>
    <xf numFmtId="0" fontId="55" fillId="0" borderId="0" xfId="0" applyFont="1" applyFill="1" applyAlignment="1">
      <alignment vertical="center"/>
    </xf>
    <xf numFmtId="0" fontId="56" fillId="0" borderId="0" xfId="0" applyFont="1" applyFill="1" applyAlignment="1">
      <alignment vertical="center"/>
    </xf>
    <xf numFmtId="0" fontId="56" fillId="0"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6" fillId="0" borderId="0" xfId="0" applyFont="1" applyAlignment="1">
      <alignment horizontal="left" vertical="center"/>
    </xf>
    <xf numFmtId="0" fontId="53" fillId="0" borderId="0" xfId="0" applyFont="1" applyFill="1" applyAlignment="1">
      <alignment horizontal="center" vertical="center"/>
    </xf>
    <xf numFmtId="187" fontId="53" fillId="0" borderId="0" xfId="0" applyNumberFormat="1" applyFont="1" applyAlignment="1">
      <alignment horizontal="center" vertical="center"/>
    </xf>
    <xf numFmtId="0" fontId="55" fillId="0" borderId="0" xfId="63" applyFont="1" applyFill="1" applyBorder="1" applyAlignment="1">
      <alignment vertical="center" wrapText="1"/>
      <protection/>
    </xf>
    <xf numFmtId="58" fontId="55" fillId="0" borderId="0" xfId="63" applyNumberFormat="1" applyFont="1" applyFill="1" applyBorder="1" applyAlignment="1">
      <alignment horizontal="left" vertical="center" wrapText="1"/>
      <protection/>
    </xf>
    <xf numFmtId="0" fontId="55" fillId="0" borderId="0" xfId="0" applyFont="1" applyFill="1" applyAlignment="1">
      <alignment horizontal="center" vertical="center"/>
    </xf>
    <xf numFmtId="0" fontId="53" fillId="0" borderId="0" xfId="0" applyFont="1" applyAlignment="1">
      <alignment horizontal="center" vertical="center"/>
    </xf>
    <xf numFmtId="0" fontId="54" fillId="6" borderId="15" xfId="0" applyFont="1" applyFill="1" applyBorder="1" applyAlignment="1">
      <alignment horizontal="center" vertical="center" wrapText="1"/>
    </xf>
    <xf numFmtId="187" fontId="54" fillId="6" borderId="15" xfId="0" applyNumberFormat="1" applyFont="1" applyFill="1" applyBorder="1" applyAlignment="1">
      <alignment horizontal="center" vertical="center" wrapText="1"/>
    </xf>
    <xf numFmtId="38" fontId="57" fillId="6" borderId="15" xfId="49" applyFont="1" applyFill="1" applyBorder="1" applyAlignment="1">
      <alignment horizontal="center" vertical="center" wrapText="1"/>
    </xf>
    <xf numFmtId="0" fontId="54" fillId="6" borderId="15" xfId="0" applyNumberFormat="1" applyFont="1" applyFill="1" applyBorder="1" applyAlignment="1">
      <alignment horizontal="center" vertical="center" wrapText="1"/>
    </xf>
    <xf numFmtId="0" fontId="53" fillId="0" borderId="16" xfId="0" applyFont="1" applyFill="1" applyBorder="1" applyAlignment="1">
      <alignment horizontal="left" vertical="center" wrapText="1"/>
    </xf>
    <xf numFmtId="58" fontId="53" fillId="0" borderId="15" xfId="63" applyNumberFormat="1" applyFont="1" applyFill="1" applyBorder="1" applyAlignment="1">
      <alignment horizontal="center" vertical="center" wrapText="1"/>
      <protection/>
    </xf>
    <xf numFmtId="0" fontId="53" fillId="0" borderId="16" xfId="0" applyFont="1" applyFill="1" applyBorder="1" applyAlignment="1">
      <alignment horizontal="center" vertical="center" wrapText="1"/>
    </xf>
    <xf numFmtId="190" fontId="53" fillId="0" borderId="15" xfId="0" applyNumberFormat="1"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5" xfId="0" applyFont="1" applyFill="1" applyBorder="1" applyAlignment="1">
      <alignment horizontal="left" vertical="center" wrapText="1"/>
    </xf>
    <xf numFmtId="187" fontId="53" fillId="0" borderId="17" xfId="63" applyNumberFormat="1" applyFont="1" applyFill="1" applyBorder="1" applyAlignment="1">
      <alignment horizontal="center" vertical="center" wrapText="1"/>
      <protection/>
    </xf>
    <xf numFmtId="183" fontId="53" fillId="0" borderId="15" xfId="64" applyNumberFormat="1" applyFont="1" applyFill="1" applyBorder="1" applyAlignment="1">
      <alignment horizontal="center" vertical="center" wrapText="1"/>
      <protection/>
    </xf>
    <xf numFmtId="190" fontId="53" fillId="0" borderId="16" xfId="0" applyNumberFormat="1" applyFont="1" applyFill="1" applyBorder="1" applyAlignment="1">
      <alignment horizontal="center" vertical="center" wrapText="1"/>
    </xf>
    <xf numFmtId="187" fontId="53" fillId="0" borderId="18" xfId="0" applyNumberFormat="1" applyFont="1" applyFill="1" applyBorder="1" applyAlignment="1">
      <alignment horizontal="center" vertical="center" wrapText="1"/>
    </xf>
    <xf numFmtId="0" fontId="53" fillId="0" borderId="15" xfId="64" applyNumberFormat="1" applyFont="1" applyFill="1" applyBorder="1" applyAlignment="1">
      <alignment vertical="center" wrapText="1"/>
      <protection/>
    </xf>
    <xf numFmtId="0" fontId="53" fillId="0" borderId="19" xfId="0" applyFont="1" applyFill="1" applyBorder="1" applyAlignment="1">
      <alignment horizontal="left" vertical="center" wrapText="1"/>
    </xf>
    <xf numFmtId="183" fontId="53" fillId="0" borderId="15" xfId="65" applyNumberFormat="1" applyFont="1" applyFill="1" applyBorder="1" applyAlignment="1">
      <alignment horizontal="center" vertical="center" wrapText="1"/>
      <protection/>
    </xf>
    <xf numFmtId="0" fontId="36" fillId="0" borderId="15" xfId="0" applyFont="1" applyFill="1" applyBorder="1" applyAlignment="1">
      <alignment vertical="center" wrapText="1"/>
    </xf>
    <xf numFmtId="187" fontId="53" fillId="0" borderId="15" xfId="0" applyNumberFormat="1" applyFont="1" applyFill="1" applyBorder="1" applyAlignment="1">
      <alignment horizontal="center" vertical="center" wrapText="1"/>
    </xf>
    <xf numFmtId="0" fontId="53" fillId="0" borderId="20" xfId="64" applyNumberFormat="1" applyFont="1" applyFill="1" applyBorder="1" applyAlignment="1">
      <alignment horizontal="left" vertical="center" wrapText="1"/>
      <protection/>
    </xf>
    <xf numFmtId="187" fontId="53" fillId="0" borderId="16" xfId="0" applyNumberFormat="1" applyFont="1" applyFill="1" applyBorder="1" applyAlignment="1">
      <alignment horizontal="center" vertical="center" wrapText="1"/>
    </xf>
    <xf numFmtId="193" fontId="36" fillId="0" borderId="15" xfId="49" applyNumberFormat="1" applyFont="1" applyFill="1" applyBorder="1" applyAlignment="1">
      <alignment horizontal="center" vertical="center" wrapText="1"/>
    </xf>
    <xf numFmtId="188" fontId="53" fillId="0" borderId="16" xfId="0" applyNumberFormat="1" applyFont="1" applyFill="1" applyBorder="1" applyAlignment="1">
      <alignment horizontal="center" vertical="center" wrapText="1"/>
    </xf>
    <xf numFmtId="188" fontId="36" fillId="0" borderId="15" xfId="0" applyNumberFormat="1" applyFont="1" applyFill="1" applyBorder="1" applyAlignment="1">
      <alignment horizontal="center" vertical="center" wrapText="1"/>
    </xf>
    <xf numFmtId="188" fontId="36" fillId="0" borderId="16" xfId="0" applyNumberFormat="1" applyFont="1" applyFill="1" applyBorder="1" applyAlignment="1">
      <alignment horizontal="center" vertical="center" wrapText="1"/>
    </xf>
    <xf numFmtId="0" fontId="36" fillId="0" borderId="16" xfId="0" applyFont="1" applyFill="1" applyBorder="1" applyAlignment="1">
      <alignment vertical="center" wrapText="1"/>
    </xf>
    <xf numFmtId="193" fontId="36" fillId="0" borderId="16" xfId="49" applyNumberFormat="1" applyFont="1" applyFill="1" applyBorder="1" applyAlignment="1">
      <alignment horizontal="center" vertical="center" wrapText="1"/>
    </xf>
    <xf numFmtId="0" fontId="0" fillId="0" borderId="15" xfId="64" applyNumberFormat="1" applyFont="1" applyFill="1" applyBorder="1" applyAlignment="1">
      <alignment vertical="center" wrapText="1"/>
      <protection/>
    </xf>
    <xf numFmtId="0" fontId="0" fillId="0" borderId="0" xfId="64" applyNumberFormat="1" applyFont="1" applyFill="1" applyBorder="1" applyAlignment="1">
      <alignment horizontal="left" vertical="center" wrapText="1"/>
      <protection/>
    </xf>
    <xf numFmtId="0" fontId="53" fillId="0" borderId="0" xfId="0" applyFont="1" applyAlignment="1">
      <alignment horizontal="center" vertical="center"/>
    </xf>
    <xf numFmtId="0" fontId="53" fillId="0" borderId="0" xfId="0" applyFont="1" applyFill="1" applyAlignment="1">
      <alignment horizontal="center" vertical="center" wrapText="1"/>
    </xf>
    <xf numFmtId="0" fontId="53" fillId="0" borderId="15" xfId="63" applyFont="1" applyFill="1" applyBorder="1" applyAlignment="1">
      <alignment horizontal="center" vertical="center" wrapText="1"/>
      <protection/>
    </xf>
    <xf numFmtId="58" fontId="53" fillId="0" borderId="16" xfId="0" applyNumberFormat="1" applyFont="1" applyFill="1" applyBorder="1" applyAlignment="1">
      <alignment horizontal="center" vertical="center" wrapText="1"/>
    </xf>
    <xf numFmtId="0" fontId="58" fillId="0" borderId="0" xfId="0" applyFont="1" applyFill="1" applyAlignment="1">
      <alignment horizontal="center" vertical="center" wrapText="1"/>
    </xf>
    <xf numFmtId="0" fontId="0" fillId="0" borderId="21" xfId="0" applyNumberFormat="1" applyFont="1" applyFill="1" applyBorder="1" applyAlignment="1">
      <alignment horizontal="center" vertical="center" wrapText="1" shrinkToFit="1"/>
    </xf>
    <xf numFmtId="187" fontId="53" fillId="0" borderId="0" xfId="0" applyNumberFormat="1" applyFont="1" applyFill="1" applyBorder="1" applyAlignment="1">
      <alignment horizontal="center" vertical="center" wrapText="1"/>
    </xf>
    <xf numFmtId="0" fontId="55" fillId="0" borderId="0" xfId="0" applyFont="1" applyFill="1" applyBorder="1" applyAlignment="1">
      <alignment horizontal="center" vertical="center" wrapText="1"/>
    </xf>
    <xf numFmtId="0" fontId="53" fillId="0" borderId="0" xfId="63" applyFont="1" applyFill="1" applyAlignment="1">
      <alignment horizontal="center" vertical="center" wrapText="1"/>
      <protection/>
    </xf>
    <xf numFmtId="0" fontId="53" fillId="0" borderId="0" xfId="63" applyFont="1" applyFill="1" applyAlignment="1">
      <alignment vertical="center" wrapText="1"/>
      <protection/>
    </xf>
    <xf numFmtId="0" fontId="58" fillId="0" borderId="0" xfId="0" applyFont="1" applyAlignment="1">
      <alignment vertical="center"/>
    </xf>
    <xf numFmtId="190" fontId="58" fillId="0" borderId="0" xfId="0" applyNumberFormat="1" applyFont="1" applyFill="1" applyBorder="1" applyAlignment="1">
      <alignment horizontal="center" vertical="center" wrapText="1"/>
    </xf>
    <xf numFmtId="205" fontId="53" fillId="0" borderId="16" xfId="49" applyNumberFormat="1" applyFont="1" applyFill="1" applyBorder="1" applyAlignment="1">
      <alignment horizontal="center" vertical="center" wrapText="1" shrinkToFit="1"/>
    </xf>
    <xf numFmtId="0" fontId="54" fillId="0" borderId="0" xfId="0" applyFont="1" applyFill="1" applyAlignment="1">
      <alignment horizontal="center" vertical="center" wrapText="1"/>
    </xf>
    <xf numFmtId="0" fontId="4" fillId="0" borderId="0" xfId="64" applyNumberFormat="1" applyFont="1" applyFill="1" applyBorder="1" applyAlignment="1">
      <alignment horizontal="left" vertical="center" wrapText="1"/>
      <protection/>
    </xf>
    <xf numFmtId="0" fontId="55" fillId="0" borderId="15" xfId="63" applyFont="1" applyFill="1" applyBorder="1" applyAlignment="1">
      <alignment horizontal="center" vertical="center" wrapText="1"/>
      <protection/>
    </xf>
    <xf numFmtId="187" fontId="0" fillId="0" borderId="15" xfId="64" applyNumberFormat="1" applyFont="1" applyFill="1" applyBorder="1" applyAlignment="1">
      <alignment horizontal="center" vertical="center" wrapText="1" shrinkToFit="1"/>
      <protection/>
    </xf>
    <xf numFmtId="0" fontId="53" fillId="6" borderId="15" xfId="0" applyFont="1" applyFill="1" applyBorder="1" applyAlignment="1">
      <alignment horizontal="center" vertical="center" wrapText="1"/>
    </xf>
    <xf numFmtId="0" fontId="53" fillId="0" borderId="15" xfId="64" applyNumberFormat="1" applyFont="1" applyFill="1" applyBorder="1" applyAlignment="1">
      <alignment horizontal="center" vertical="center" wrapText="1"/>
      <protection/>
    </xf>
    <xf numFmtId="190" fontId="53" fillId="0" borderId="16" xfId="0" applyNumberFormat="1" applyFont="1" applyFill="1" applyBorder="1" applyAlignment="1" quotePrefix="1">
      <alignment horizontal="center" vertical="center" wrapText="1"/>
    </xf>
    <xf numFmtId="184" fontId="58" fillId="0" borderId="0" xfId="0" applyNumberFormat="1"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6" xfId="0" applyFont="1" applyFill="1" applyBorder="1" applyAlignment="1">
      <alignment horizontal="left" vertical="center" wrapText="1"/>
    </xf>
    <xf numFmtId="58" fontId="53" fillId="33" borderId="16" xfId="0" applyNumberFormat="1" applyFont="1" applyFill="1" applyBorder="1" applyAlignment="1">
      <alignment horizontal="center" vertical="center" wrapText="1"/>
    </xf>
    <xf numFmtId="188" fontId="0" fillId="0" borderId="15" xfId="64" applyNumberFormat="1" applyFont="1" applyFill="1" applyBorder="1" applyAlignment="1">
      <alignment horizontal="center" vertical="center" wrapText="1"/>
      <protection/>
    </xf>
    <xf numFmtId="184" fontId="53" fillId="33" borderId="15" xfId="0" applyNumberFormat="1" applyFont="1" applyFill="1" applyBorder="1" applyAlignment="1">
      <alignment horizontal="center" vertical="center" wrapText="1"/>
    </xf>
    <xf numFmtId="0" fontId="56" fillId="0" borderId="0" xfId="0" applyFont="1" applyFill="1" applyAlignment="1">
      <alignment horizontal="center" vertical="center" wrapText="1"/>
    </xf>
    <xf numFmtId="187" fontId="56" fillId="0" borderId="0" xfId="0" applyNumberFormat="1" applyFont="1" applyFill="1" applyAlignment="1">
      <alignment horizontal="center" vertical="center" wrapText="1"/>
    </xf>
    <xf numFmtId="184" fontId="56" fillId="0" borderId="0" xfId="0" applyNumberFormat="1" applyFont="1" applyFill="1" applyAlignment="1">
      <alignment horizontal="center" vertical="center" wrapText="1"/>
    </xf>
    <xf numFmtId="187" fontId="53" fillId="33" borderId="15" xfId="0" applyNumberFormat="1" applyFont="1" applyFill="1" applyBorder="1" applyAlignment="1">
      <alignment horizontal="center" vertical="center" wrapText="1"/>
    </xf>
    <xf numFmtId="183" fontId="0" fillId="0" borderId="15" xfId="65" applyNumberFormat="1" applyFont="1" applyFill="1" applyBorder="1" applyAlignment="1">
      <alignment horizontal="center" vertical="center" wrapText="1"/>
      <protection/>
    </xf>
    <xf numFmtId="0" fontId="0" fillId="0" borderId="15" xfId="64" applyNumberFormat="1" applyFont="1" applyFill="1" applyBorder="1" applyAlignment="1">
      <alignment vertical="center" wrapText="1"/>
      <protection/>
    </xf>
    <xf numFmtId="0" fontId="0" fillId="0" borderId="15" xfId="64" applyNumberFormat="1" applyFont="1" applyFill="1" applyBorder="1" applyAlignment="1">
      <alignment horizontal="center" vertical="center" wrapText="1"/>
      <protection/>
    </xf>
    <xf numFmtId="0" fontId="0" fillId="0" borderId="15" xfId="64" applyNumberFormat="1" applyFont="1" applyFill="1" applyBorder="1" applyAlignment="1">
      <alignment horizontal="center" vertical="center" wrapText="1"/>
      <protection/>
    </xf>
    <xf numFmtId="0" fontId="55" fillId="0" borderId="0" xfId="63" applyFont="1" applyFill="1" applyAlignment="1">
      <alignment horizontal="center" vertical="center" wrapText="1"/>
      <protection/>
    </xf>
    <xf numFmtId="0" fontId="53" fillId="0" borderId="0" xfId="0" applyFont="1" applyAlignment="1">
      <alignment horizontal="center" vertical="center"/>
    </xf>
    <xf numFmtId="189" fontId="0" fillId="0" borderId="16" xfId="0" applyNumberFormat="1" applyFont="1" applyBorder="1" applyAlignment="1">
      <alignment horizontal="center" vertical="center"/>
    </xf>
    <xf numFmtId="184" fontId="0" fillId="0" borderId="15" xfId="49" applyNumberFormat="1" applyFont="1" applyFill="1" applyBorder="1" applyAlignment="1">
      <alignment horizontal="center" vertical="center" wrapText="1"/>
    </xf>
    <xf numFmtId="193" fontId="36" fillId="0" borderId="15" xfId="49" applyNumberFormat="1" applyFont="1" applyFill="1" applyBorder="1" applyAlignment="1" quotePrefix="1">
      <alignment horizontal="center" vertical="center" wrapText="1"/>
    </xf>
    <xf numFmtId="205" fontId="0" fillId="0" borderId="15" xfId="49" applyNumberFormat="1" applyFont="1" applyFill="1" applyBorder="1" applyAlignment="1" quotePrefix="1">
      <alignment horizontal="center" vertical="center"/>
    </xf>
    <xf numFmtId="187" fontId="0" fillId="0" borderId="0" xfId="64" applyNumberFormat="1" applyFont="1" applyFill="1" applyBorder="1" applyAlignment="1">
      <alignment horizontal="center" vertical="center" wrapText="1" shrinkToFit="1"/>
      <protection/>
    </xf>
    <xf numFmtId="0" fontId="0" fillId="0" borderId="22" xfId="0" applyBorder="1" applyAlignment="1">
      <alignment vertical="center" wrapText="1"/>
    </xf>
    <xf numFmtId="0" fontId="0" fillId="0" borderId="16" xfId="0" applyBorder="1" applyAlignment="1">
      <alignment vertical="center" wrapText="1"/>
    </xf>
    <xf numFmtId="183" fontId="36" fillId="0" borderId="15" xfId="0" applyNumberFormat="1" applyFont="1" applyBorder="1" applyAlignment="1">
      <alignment horizontal="center" vertical="center"/>
    </xf>
    <xf numFmtId="189" fontId="0" fillId="0" borderId="16" xfId="0" applyNumberFormat="1" applyBorder="1" applyAlignment="1">
      <alignment horizontal="center" vertical="center"/>
    </xf>
    <xf numFmtId="0" fontId="0" fillId="0" borderId="16" xfId="0" applyBorder="1" applyAlignment="1">
      <alignment horizontal="center" vertical="center"/>
    </xf>
    <xf numFmtId="0" fontId="53" fillId="0" borderId="15" xfId="64" applyNumberFormat="1" applyFont="1" applyFill="1" applyBorder="1" applyAlignment="1">
      <alignment vertical="center" wrapText="1"/>
      <protection/>
    </xf>
    <xf numFmtId="189" fontId="53" fillId="0" borderId="15" xfId="64" applyNumberFormat="1" applyFont="1" applyFill="1" applyBorder="1" applyAlignment="1">
      <alignment horizontal="center" vertical="center" wrapText="1"/>
      <protection/>
    </xf>
    <xf numFmtId="0" fontId="36" fillId="0" borderId="16" xfId="0" applyFont="1" applyBorder="1" applyAlignment="1">
      <alignment horizontal="center" vertical="center"/>
    </xf>
    <xf numFmtId="190" fontId="53" fillId="0" borderId="15" xfId="0" applyNumberFormat="1" applyFont="1" applyFill="1" applyBorder="1" applyAlignment="1">
      <alignment horizontal="left" vertical="center" wrapText="1"/>
    </xf>
    <xf numFmtId="0" fontId="36" fillId="0" borderId="16" xfId="0" applyFont="1" applyBorder="1" applyAlignment="1">
      <alignment vertical="center" wrapText="1"/>
    </xf>
    <xf numFmtId="189" fontId="36" fillId="0" borderId="16" xfId="0" applyNumberFormat="1" applyFont="1" applyBorder="1" applyAlignment="1">
      <alignment horizontal="center" vertical="center"/>
    </xf>
    <xf numFmtId="58" fontId="36" fillId="0" borderId="16" xfId="0" applyNumberFormat="1" applyFont="1" applyBorder="1" applyAlignment="1">
      <alignment horizontal="center" vertical="center" wrapText="1"/>
    </xf>
    <xf numFmtId="190" fontId="53" fillId="0" borderId="0" xfId="0" applyNumberFormat="1" applyFont="1" applyFill="1" applyBorder="1" applyAlignment="1">
      <alignment horizontal="left" vertical="center" wrapText="1"/>
    </xf>
    <xf numFmtId="184" fontId="36" fillId="0" borderId="16" xfId="0" applyNumberFormat="1" applyFont="1" applyBorder="1" applyAlignment="1">
      <alignment horizontal="center" vertical="center"/>
    </xf>
    <xf numFmtId="205" fontId="53" fillId="0" borderId="15" xfId="49" applyNumberFormat="1" applyFont="1" applyFill="1" applyBorder="1" applyAlignment="1">
      <alignment horizontal="center" vertical="center" wrapText="1" shrinkToFit="1"/>
    </xf>
    <xf numFmtId="184" fontId="0" fillId="0" borderId="16" xfId="49" applyNumberFormat="1" applyFont="1" applyBorder="1" applyAlignment="1">
      <alignment horizontal="left" vertical="center" wrapText="1"/>
    </xf>
    <xf numFmtId="0" fontId="0" fillId="0" borderId="15" xfId="64" applyNumberFormat="1" applyFont="1" applyFill="1" applyBorder="1" applyAlignment="1" quotePrefix="1">
      <alignment horizontal="center" vertical="center" wrapText="1"/>
      <protection/>
    </xf>
    <xf numFmtId="0" fontId="36" fillId="0" borderId="16" xfId="0" applyFont="1" applyFill="1" applyBorder="1" applyAlignment="1">
      <alignment horizontal="center" vertical="center" wrapText="1"/>
    </xf>
    <xf numFmtId="0" fontId="0" fillId="0" borderId="15" xfId="64" applyNumberFormat="1" applyFont="1" applyFill="1" applyBorder="1" applyAlignment="1">
      <alignment horizontal="left" vertical="center" wrapText="1"/>
      <protection/>
    </xf>
    <xf numFmtId="49" fontId="0" fillId="0" borderId="15" xfId="64" applyNumberFormat="1" applyFont="1" applyFill="1" applyBorder="1" applyAlignment="1">
      <alignment horizontal="center" vertical="center" wrapText="1"/>
      <protection/>
    </xf>
    <xf numFmtId="188" fontId="0" fillId="33" borderId="15" xfId="64" applyNumberFormat="1" applyFont="1" applyFill="1" applyBorder="1" applyAlignment="1">
      <alignment horizontal="center" vertical="center" wrapText="1"/>
      <protection/>
    </xf>
    <xf numFmtId="189" fontId="0" fillId="0" borderId="15" xfId="64" applyNumberFormat="1" applyFont="1" applyFill="1" applyBorder="1" applyAlignment="1">
      <alignment horizontal="center" vertical="center" wrapText="1"/>
      <protection/>
    </xf>
    <xf numFmtId="188" fontId="53" fillId="0" borderId="15" xfId="0" applyNumberFormat="1" applyFont="1" applyBorder="1" applyAlignment="1">
      <alignment horizontal="center" vertical="center" wrapText="1"/>
    </xf>
    <xf numFmtId="188" fontId="53" fillId="0" borderId="15" xfId="64" applyNumberFormat="1" applyFont="1" applyFill="1" applyBorder="1" applyAlignment="1">
      <alignment horizontal="center" vertical="center" wrapText="1"/>
      <protection/>
    </xf>
    <xf numFmtId="0" fontId="0" fillId="33" borderId="15" xfId="64" applyNumberFormat="1" applyFont="1" applyFill="1" applyBorder="1" applyAlignment="1">
      <alignment vertical="center" wrapText="1"/>
      <protection/>
    </xf>
    <xf numFmtId="0" fontId="0" fillId="33" borderId="15" xfId="64" applyNumberFormat="1" applyFont="1" applyFill="1" applyBorder="1" applyAlignment="1">
      <alignment horizontal="left" vertical="center" wrapText="1"/>
      <protection/>
    </xf>
    <xf numFmtId="205" fontId="0" fillId="0" borderId="15" xfId="49" applyNumberFormat="1" applyFont="1" applyFill="1" applyBorder="1" applyAlignment="1">
      <alignment horizontal="center" vertical="center" wrapText="1"/>
    </xf>
    <xf numFmtId="38" fontId="0" fillId="0" borderId="15" xfId="49" applyFont="1" applyFill="1" applyBorder="1" applyAlignment="1" quotePrefix="1">
      <alignment horizontal="right" vertical="center"/>
    </xf>
    <xf numFmtId="211" fontId="0" fillId="0" borderId="15" xfId="49" applyNumberFormat="1" applyFont="1" applyFill="1" applyBorder="1" applyAlignment="1" quotePrefix="1">
      <alignment horizontal="right" vertical="center"/>
    </xf>
    <xf numFmtId="38" fontId="0" fillId="0" borderId="15" xfId="49" applyFont="1" applyFill="1" applyBorder="1" applyAlignment="1">
      <alignment horizontal="right" vertical="center"/>
    </xf>
    <xf numFmtId="211" fontId="0" fillId="0" borderId="15" xfId="49" applyNumberFormat="1" applyFont="1" applyFill="1" applyBorder="1" applyAlignment="1" quotePrefix="1">
      <alignment horizontal="center" vertical="center"/>
    </xf>
    <xf numFmtId="0" fontId="36" fillId="33" borderId="15" xfId="0" applyFont="1" applyFill="1" applyBorder="1" applyAlignment="1">
      <alignment vertical="center" wrapText="1"/>
    </xf>
    <xf numFmtId="0" fontId="36" fillId="33" borderId="16" xfId="0" applyFont="1" applyFill="1" applyBorder="1" applyAlignment="1">
      <alignment vertical="center" wrapText="1"/>
    </xf>
    <xf numFmtId="3" fontId="36" fillId="0" borderId="16" xfId="0" applyNumberFormat="1" applyFont="1" applyBorder="1" applyAlignment="1">
      <alignment horizontal="center" vertical="center" wrapText="1"/>
    </xf>
    <xf numFmtId="0" fontId="53" fillId="33" borderId="15" xfId="0" applyFont="1" applyFill="1" applyBorder="1" applyAlignment="1">
      <alignment horizontal="left" vertical="center" wrapText="1"/>
    </xf>
    <xf numFmtId="0" fontId="53" fillId="0" borderId="14" xfId="0" applyFont="1" applyBorder="1" applyAlignment="1">
      <alignment horizontal="justify" vertical="center" wrapText="1"/>
    </xf>
    <xf numFmtId="0" fontId="53" fillId="0" borderId="10" xfId="0" applyFont="1" applyBorder="1" applyAlignment="1">
      <alignment horizontal="justify" vertical="center" wrapText="1"/>
    </xf>
    <xf numFmtId="0" fontId="53" fillId="0" borderId="0" xfId="0" applyFont="1" applyAlignment="1">
      <alignment horizontal="center" vertical="center"/>
    </xf>
    <xf numFmtId="0" fontId="53" fillId="0" borderId="13" xfId="0" applyFont="1" applyBorder="1" applyAlignment="1">
      <alignment horizontal="center" vertical="center" wrapText="1"/>
    </xf>
    <xf numFmtId="0" fontId="53" fillId="0" borderId="0" xfId="0" applyFont="1" applyAlignment="1">
      <alignment vertical="center"/>
    </xf>
    <xf numFmtId="0" fontId="56" fillId="0" borderId="0" xfId="0" applyFont="1" applyAlignment="1">
      <alignment horizontal="left" vertical="center"/>
    </xf>
    <xf numFmtId="0" fontId="53" fillId="0" borderId="0" xfId="0" applyFont="1" applyFill="1" applyAlignment="1">
      <alignment horizontal="center" vertical="center"/>
    </xf>
    <xf numFmtId="0" fontId="56" fillId="0" borderId="0" xfId="0" applyFont="1" applyFill="1" applyAlignment="1">
      <alignment horizontal="center" vertical="center"/>
    </xf>
    <xf numFmtId="0" fontId="53" fillId="0" borderId="15" xfId="64" applyNumberFormat="1" applyFont="1" applyFill="1" applyBorder="1" applyAlignment="1">
      <alignment horizontal="left" vertical="center" wrapText="1"/>
      <protection/>
    </xf>
    <xf numFmtId="190" fontId="53" fillId="0" borderId="15" xfId="0" applyNumberFormat="1" applyFont="1" applyFill="1" applyBorder="1" applyAlignment="1">
      <alignment horizontal="center" vertical="center"/>
    </xf>
    <xf numFmtId="205" fontId="53" fillId="0" borderId="15" xfId="49" applyNumberFormat="1" applyFont="1" applyFill="1" applyBorder="1" applyAlignment="1">
      <alignment horizontal="center" vertical="center" wrapText="1"/>
    </xf>
    <xf numFmtId="187" fontId="53" fillId="0" borderId="15" xfId="64" applyNumberFormat="1" applyFont="1" applyFill="1" applyBorder="1" applyAlignment="1">
      <alignment horizontal="center" vertical="center" wrapText="1" shrinkToFit="1"/>
      <protection/>
    </xf>
    <xf numFmtId="38" fontId="53" fillId="0" borderId="15" xfId="49" applyFont="1" applyFill="1" applyBorder="1" applyAlignment="1">
      <alignment horizontal="center" vertical="center" wrapText="1"/>
    </xf>
    <xf numFmtId="0" fontId="55" fillId="0" borderId="15" xfId="63" applyFont="1" applyFill="1" applyBorder="1" applyAlignment="1">
      <alignment vertical="center" wrapText="1"/>
      <protection/>
    </xf>
    <xf numFmtId="58" fontId="55" fillId="0" borderId="15" xfId="63" applyNumberFormat="1" applyFont="1" applyFill="1" applyBorder="1" applyAlignment="1">
      <alignment horizontal="left" vertical="center" wrapText="1"/>
      <protection/>
    </xf>
    <xf numFmtId="189" fontId="55" fillId="0" borderId="15" xfId="63" applyNumberFormat="1" applyFont="1" applyFill="1" applyBorder="1" applyAlignment="1">
      <alignment horizontal="center" vertical="center" wrapText="1"/>
      <protection/>
    </xf>
    <xf numFmtId="0" fontId="54" fillId="0" borderId="0" xfId="0" applyFont="1" applyAlignment="1">
      <alignment horizontal="center" vertical="center"/>
    </xf>
    <xf numFmtId="0" fontId="9" fillId="0" borderId="15" xfId="0" applyFont="1" applyFill="1" applyBorder="1" applyAlignment="1">
      <alignment horizontal="left" vertical="center" wrapText="1"/>
    </xf>
    <xf numFmtId="0" fontId="10" fillId="0" borderId="15" xfId="0" applyFont="1" applyFill="1" applyBorder="1" applyAlignment="1">
      <alignment vertical="center" wrapText="1"/>
    </xf>
    <xf numFmtId="58" fontId="9" fillId="0" borderId="15" xfId="63" applyNumberFormat="1" applyFont="1" applyFill="1" applyBorder="1" applyAlignment="1">
      <alignment horizontal="center" vertical="center" wrapText="1"/>
      <protection/>
    </xf>
    <xf numFmtId="58" fontId="9" fillId="0" borderId="15" xfId="63" applyNumberFormat="1" applyFont="1" applyFill="1" applyBorder="1" applyAlignment="1">
      <alignment horizontal="left" vertical="center" wrapText="1"/>
      <protection/>
    </xf>
    <xf numFmtId="190" fontId="9" fillId="0" borderId="15" xfId="0" applyNumberFormat="1" applyFont="1" applyFill="1" applyBorder="1" applyAlignment="1">
      <alignment horizontal="center" vertical="center" wrapText="1"/>
    </xf>
    <xf numFmtId="190" fontId="9" fillId="0" borderId="15" xfId="0" applyNumberFormat="1" applyFont="1" applyFill="1" applyBorder="1" applyAlignment="1">
      <alignment horizontal="center" vertical="center"/>
    </xf>
    <xf numFmtId="187" fontId="9" fillId="0" borderId="15" xfId="63" applyNumberFormat="1" applyFont="1" applyFill="1" applyBorder="1" applyAlignment="1">
      <alignment horizontal="center" vertical="center" wrapText="1"/>
      <protection/>
    </xf>
    <xf numFmtId="0" fontId="9" fillId="0" borderId="20" xfId="63" applyFont="1" applyFill="1" applyBorder="1" applyAlignment="1">
      <alignment vertical="center" wrapText="1"/>
      <protection/>
    </xf>
    <xf numFmtId="0" fontId="9" fillId="0" borderId="15" xfId="64" applyNumberFormat="1" applyFont="1" applyFill="1" applyBorder="1" applyAlignment="1">
      <alignment vertical="center" wrapText="1"/>
      <protection/>
    </xf>
    <xf numFmtId="0" fontId="9" fillId="0" borderId="15" xfId="63" applyFont="1" applyFill="1" applyBorder="1" applyAlignment="1">
      <alignment vertical="center" wrapText="1"/>
      <protection/>
    </xf>
    <xf numFmtId="0" fontId="54" fillId="0" borderId="0" xfId="0" applyFont="1" applyFill="1" applyAlignment="1">
      <alignment vertical="center"/>
    </xf>
    <xf numFmtId="0" fontId="54" fillId="0" borderId="0" xfId="0" applyFont="1" applyFill="1" applyAlignment="1">
      <alignment horizontal="center" vertical="center"/>
    </xf>
    <xf numFmtId="38" fontId="0" fillId="0" borderId="15" xfId="49" applyFont="1" applyFill="1" applyBorder="1" applyAlignment="1">
      <alignment horizontal="center" vertical="center" wrapText="1"/>
    </xf>
    <xf numFmtId="193" fontId="0" fillId="0" borderId="15" xfId="49" applyNumberFormat="1" applyFont="1" applyFill="1" applyBorder="1" applyAlignment="1">
      <alignment horizontal="center" vertical="center"/>
    </xf>
    <xf numFmtId="38" fontId="0" fillId="0" borderId="15" xfId="49" applyFont="1" applyFill="1" applyBorder="1" applyAlignment="1">
      <alignment horizontal="center" vertical="center" wrapText="1"/>
    </xf>
    <xf numFmtId="0" fontId="11" fillId="0" borderId="15" xfId="64" applyNumberFormat="1" applyFont="1" applyFill="1" applyBorder="1" applyAlignment="1">
      <alignment vertical="center" wrapText="1"/>
      <protection/>
    </xf>
    <xf numFmtId="0" fontId="9" fillId="0" borderId="0" xfId="0" applyFont="1" applyFill="1" applyBorder="1" applyAlignment="1">
      <alignment horizontal="center" vertical="center" wrapText="1"/>
    </xf>
    <xf numFmtId="38" fontId="0" fillId="0" borderId="15" xfId="49" applyFont="1" applyFill="1" applyBorder="1" applyAlignment="1">
      <alignment horizontal="center" vertical="center"/>
    </xf>
    <xf numFmtId="0" fontId="9" fillId="0" borderId="16" xfId="0" applyFont="1" applyFill="1" applyBorder="1" applyAlignment="1">
      <alignment horizontal="left" vertical="center" wrapText="1"/>
    </xf>
    <xf numFmtId="183" fontId="9" fillId="0" borderId="15" xfId="64" applyNumberFormat="1" applyFont="1" applyFill="1" applyBorder="1" applyAlignment="1">
      <alignment horizontal="center" vertical="center" wrapText="1"/>
      <protection/>
    </xf>
    <xf numFmtId="0" fontId="9" fillId="0" borderId="16" xfId="0" applyFont="1" applyFill="1" applyBorder="1" applyAlignment="1">
      <alignment horizontal="center" vertical="center" wrapText="1"/>
    </xf>
    <xf numFmtId="0" fontId="9" fillId="0" borderId="16" xfId="0" applyFont="1" applyFill="1" applyBorder="1" applyAlignment="1" quotePrefix="1">
      <alignment horizontal="center" vertical="center" wrapText="1"/>
    </xf>
    <xf numFmtId="187" fontId="9" fillId="0" borderId="18" xfId="0" applyNumberFormat="1" applyFont="1" applyFill="1" applyBorder="1" applyAlignment="1">
      <alignment horizontal="center" vertical="center" wrapText="1"/>
    </xf>
    <xf numFmtId="0" fontId="55" fillId="0" borderId="15" xfId="0" applyFont="1" applyFill="1" applyBorder="1" applyAlignment="1">
      <alignment horizontal="center" vertical="center" wrapText="1"/>
    </xf>
    <xf numFmtId="0" fontId="9" fillId="0" borderId="19" xfId="0" applyFont="1" applyFill="1" applyBorder="1" applyAlignment="1">
      <alignment horizontal="left" vertical="center" wrapText="1"/>
    </xf>
    <xf numFmtId="183" fontId="8" fillId="0" borderId="15" xfId="64" applyNumberFormat="1" applyFont="1" applyFill="1" applyBorder="1" applyAlignment="1">
      <alignment horizontal="center" vertical="center" wrapText="1"/>
      <protection/>
    </xf>
    <xf numFmtId="190" fontId="9" fillId="0" borderId="16" xfId="0" applyNumberFormat="1" applyFont="1" applyFill="1" applyBorder="1" applyAlignment="1">
      <alignment horizontal="center" vertical="center" wrapText="1"/>
    </xf>
    <xf numFmtId="183" fontId="59" fillId="0" borderId="15" xfId="0" applyNumberFormat="1" applyFont="1" applyFill="1" applyBorder="1" applyAlignment="1">
      <alignment horizontal="center" vertical="center" wrapText="1"/>
    </xf>
    <xf numFmtId="201" fontId="9" fillId="0" borderId="16" xfId="58" applyNumberFormat="1" applyFont="1" applyFill="1" applyBorder="1" applyAlignment="1">
      <alignment horizontal="center" vertical="center" wrapText="1"/>
    </xf>
    <xf numFmtId="190" fontId="9" fillId="0" borderId="15" xfId="49" applyNumberFormat="1" applyFont="1" applyFill="1" applyBorder="1" applyAlignment="1">
      <alignment horizontal="center" vertical="center"/>
    </xf>
    <xf numFmtId="190" fontId="9" fillId="0" borderId="16" xfId="49" applyNumberFormat="1" applyFont="1" applyFill="1" applyBorder="1" applyAlignment="1">
      <alignment horizontal="center" vertical="center" wrapText="1"/>
    </xf>
    <xf numFmtId="184" fontId="9" fillId="0" borderId="16" xfId="0" applyNumberFormat="1" applyFont="1" applyFill="1" applyBorder="1" applyAlignment="1">
      <alignment horizontal="center" vertical="center" wrapText="1"/>
    </xf>
    <xf numFmtId="183" fontId="36" fillId="0" borderId="15" xfId="0" applyNumberFormat="1" applyFont="1" applyFill="1" applyBorder="1" applyAlignment="1">
      <alignment horizontal="center" vertical="center" wrapText="1"/>
    </xf>
    <xf numFmtId="0" fontId="0" fillId="0" borderId="15" xfId="0" applyFont="1" applyFill="1" applyBorder="1" applyAlignment="1">
      <alignment vertical="center" wrapText="1"/>
    </xf>
    <xf numFmtId="181" fontId="53" fillId="0" borderId="15" xfId="49" applyNumberFormat="1" applyFont="1" applyFill="1" applyBorder="1" applyAlignment="1">
      <alignment horizontal="center" vertical="center" shrinkToFit="1"/>
    </xf>
    <xf numFmtId="181" fontId="36" fillId="0" borderId="15" xfId="49" applyNumberFormat="1" applyFont="1" applyFill="1" applyBorder="1" applyAlignment="1">
      <alignment horizontal="center" vertical="center" wrapText="1"/>
    </xf>
    <xf numFmtId="0" fontId="53" fillId="0" borderId="15" xfId="0" applyFont="1" applyFill="1" applyBorder="1" applyAlignment="1">
      <alignment horizontal="center" vertical="center"/>
    </xf>
    <xf numFmtId="9" fontId="53" fillId="0" borderId="16" xfId="0" applyNumberFormat="1" applyFont="1" applyFill="1" applyBorder="1" applyAlignment="1">
      <alignment horizontal="center" vertical="center" wrapText="1"/>
    </xf>
    <xf numFmtId="0" fontId="0" fillId="0" borderId="18" xfId="0" applyFont="1" applyFill="1" applyBorder="1" applyAlignment="1">
      <alignment vertical="center" wrapText="1"/>
    </xf>
    <xf numFmtId="188" fontId="36" fillId="0" borderId="18" xfId="0" applyNumberFormat="1" applyFont="1" applyFill="1" applyBorder="1" applyAlignment="1">
      <alignment horizontal="center" vertical="center" wrapText="1"/>
    </xf>
    <xf numFmtId="9" fontId="53" fillId="0" borderId="18" xfId="0" applyNumberFormat="1" applyFont="1" applyFill="1" applyBorder="1" applyAlignment="1">
      <alignment horizontal="center" vertical="center" wrapText="1"/>
    </xf>
    <xf numFmtId="0" fontId="53" fillId="0" borderId="18" xfId="64" applyNumberFormat="1" applyFont="1" applyFill="1" applyBorder="1" applyAlignment="1">
      <alignment vertical="center" wrapText="1"/>
      <protection/>
    </xf>
    <xf numFmtId="188" fontId="53" fillId="0" borderId="18" xfId="64" applyNumberFormat="1" applyFont="1" applyFill="1" applyBorder="1" applyAlignment="1">
      <alignment horizontal="center" vertical="center" wrapText="1"/>
      <protection/>
    </xf>
    <xf numFmtId="190" fontId="53" fillId="0" borderId="15" xfId="58" applyNumberFormat="1" applyFont="1" applyFill="1" applyBorder="1" applyAlignment="1">
      <alignment horizontal="center" vertical="center" wrapText="1"/>
    </xf>
    <xf numFmtId="181" fontId="36" fillId="0" borderId="15" xfId="49" applyNumberFormat="1" applyFont="1" applyFill="1" applyBorder="1" applyAlignment="1" quotePrefix="1">
      <alignment horizontal="center" vertical="center" wrapText="1"/>
    </xf>
    <xf numFmtId="181" fontId="53" fillId="0" borderId="16" xfId="0" applyNumberFormat="1" applyFont="1" applyFill="1" applyBorder="1" applyAlignment="1">
      <alignment horizontal="center" vertical="center" wrapText="1"/>
    </xf>
    <xf numFmtId="188" fontId="53" fillId="0" borderId="15" xfId="0" applyNumberFormat="1" applyFont="1" applyFill="1" applyBorder="1" applyAlignment="1">
      <alignment horizontal="center" vertical="center"/>
    </xf>
    <xf numFmtId="187" fontId="53" fillId="0" borderId="0" xfId="0" applyNumberFormat="1" applyFont="1" applyFill="1" applyAlignment="1">
      <alignment horizontal="center" vertical="center"/>
    </xf>
    <xf numFmtId="0" fontId="56" fillId="0" borderId="0" xfId="0" applyFont="1" applyFill="1" applyAlignment="1">
      <alignment horizontal="left" vertical="center"/>
    </xf>
    <xf numFmtId="187" fontId="56" fillId="0" borderId="0" xfId="0" applyNumberFormat="1" applyFont="1" applyFill="1" applyAlignment="1">
      <alignment horizontal="center" vertical="center"/>
    </xf>
    <xf numFmtId="0" fontId="54" fillId="0" borderId="0" xfId="0" applyFont="1" applyAlignment="1">
      <alignment vertical="center"/>
    </xf>
    <xf numFmtId="193" fontId="53" fillId="0" borderId="15" xfId="49" applyNumberFormat="1" applyFont="1" applyFill="1" applyBorder="1" applyAlignment="1">
      <alignment horizontal="right" vertical="center"/>
    </xf>
    <xf numFmtId="0" fontId="53" fillId="0" borderId="23" xfId="0" applyFont="1" applyBorder="1" applyAlignment="1">
      <alignment horizontal="justify" vertical="center" wrapText="1"/>
    </xf>
    <xf numFmtId="0" fontId="53" fillId="0" borderId="24" xfId="0" applyFont="1" applyBorder="1" applyAlignment="1">
      <alignment horizontal="justify" vertical="center" wrapText="1"/>
    </xf>
    <xf numFmtId="0" fontId="53" fillId="0" borderId="25"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30"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32" xfId="0" applyFont="1" applyBorder="1" applyAlignment="1">
      <alignment horizontal="center" vertical="center" wrapText="1"/>
    </xf>
    <xf numFmtId="0" fontId="53" fillId="0" borderId="33" xfId="0" applyFont="1" applyBorder="1" applyAlignment="1">
      <alignment horizontal="center" vertical="center" wrapText="1"/>
    </xf>
    <xf numFmtId="0" fontId="53" fillId="0" borderId="34" xfId="0" applyFont="1" applyBorder="1" applyAlignment="1">
      <alignment horizontal="justify" vertical="center" wrapText="1"/>
    </xf>
    <xf numFmtId="0" fontId="53" fillId="0" borderId="35" xfId="0" applyFont="1" applyBorder="1" applyAlignment="1">
      <alignment horizontal="left" vertical="center" shrinkToFit="1"/>
    </xf>
    <xf numFmtId="0" fontId="53" fillId="0" borderId="36" xfId="0" applyFont="1" applyBorder="1" applyAlignment="1">
      <alignment horizontal="justify" vertical="center" wrapText="1"/>
    </xf>
    <xf numFmtId="0" fontId="53" fillId="0" borderId="14" xfId="0" applyFont="1" applyBorder="1" applyAlignment="1">
      <alignment horizontal="justify" vertical="center" wrapText="1"/>
    </xf>
    <xf numFmtId="0" fontId="53" fillId="0" borderId="37" xfId="0" applyFont="1" applyBorder="1" applyAlignment="1">
      <alignment horizontal="justify" vertical="center" wrapText="1"/>
    </xf>
    <xf numFmtId="0" fontId="53" fillId="0" borderId="10" xfId="0" applyFont="1" applyBorder="1" applyAlignment="1">
      <alignment horizontal="justify" vertical="center" wrapText="1"/>
    </xf>
    <xf numFmtId="0" fontId="53" fillId="0" borderId="0" xfId="0" applyFont="1" applyAlignment="1">
      <alignment horizontal="left" vertical="center"/>
    </xf>
    <xf numFmtId="0" fontId="53" fillId="0" borderId="0" xfId="0" applyFont="1" applyAlignment="1">
      <alignment horizontal="center" vertical="center"/>
    </xf>
    <xf numFmtId="0" fontId="53" fillId="0" borderId="11" xfId="0" applyFont="1" applyBorder="1" applyAlignment="1">
      <alignment horizontal="left" vertical="center"/>
    </xf>
    <xf numFmtId="0" fontId="53" fillId="0" borderId="11" xfId="0" applyFont="1" applyBorder="1" applyAlignment="1">
      <alignment horizontal="right" vertical="center"/>
    </xf>
    <xf numFmtId="0" fontId="53" fillId="0" borderId="38"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39" xfId="0" applyFont="1" applyBorder="1" applyAlignment="1">
      <alignment horizontal="center" vertical="center" wrapText="1"/>
    </xf>
    <xf numFmtId="0" fontId="56" fillId="0" borderId="0" xfId="0" applyFont="1" applyAlignment="1">
      <alignment vertical="center"/>
    </xf>
    <xf numFmtId="0" fontId="53" fillId="0" borderId="40" xfId="0" applyFont="1" applyBorder="1" applyAlignment="1">
      <alignment horizontal="right" vertical="center"/>
    </xf>
    <xf numFmtId="0" fontId="53" fillId="0" borderId="0" xfId="0" applyFont="1" applyAlignment="1">
      <alignment vertical="center"/>
    </xf>
    <xf numFmtId="0" fontId="56" fillId="0" borderId="0" xfId="0" applyFont="1" applyAlignment="1">
      <alignment horizontal="left" vertical="center" wrapText="1"/>
    </xf>
    <xf numFmtId="0" fontId="56" fillId="0" borderId="0" xfId="0" applyFont="1" applyAlignment="1">
      <alignment horizontal="left" vertical="center"/>
    </xf>
    <xf numFmtId="0" fontId="53" fillId="0" borderId="0" xfId="0" applyFont="1" applyFill="1" applyAlignment="1">
      <alignment horizontal="center" vertical="center"/>
    </xf>
    <xf numFmtId="0" fontId="56" fillId="0" borderId="0" xfId="0" applyFont="1" applyFill="1" applyAlignment="1">
      <alignment vertical="center"/>
    </xf>
    <xf numFmtId="0" fontId="56" fillId="0" borderId="0" xfId="0" applyFont="1" applyFill="1" applyAlignment="1">
      <alignment horizontal="center" vertical="center"/>
    </xf>
    <xf numFmtId="0" fontId="53" fillId="0" borderId="40" xfId="0" applyFont="1" applyFill="1" applyBorder="1" applyAlignment="1">
      <alignment horizontal="right" vertical="center"/>
    </xf>
    <xf numFmtId="0" fontId="54" fillId="0" borderId="40" xfId="0" applyFont="1" applyBorder="1" applyAlignment="1">
      <alignment horizontal="right" vertical="center"/>
    </xf>
    <xf numFmtId="0" fontId="60" fillId="0" borderId="0" xfId="0" applyFont="1" applyAlignment="1">
      <alignment horizontal="center" vertical="center"/>
    </xf>
    <xf numFmtId="0" fontId="56" fillId="0" borderId="0" xfId="0" applyFont="1" applyBorder="1" applyAlignment="1">
      <alignment horizontal="left" vertical="center"/>
    </xf>
    <xf numFmtId="0" fontId="54" fillId="0" borderId="40" xfId="0" applyFont="1" applyFill="1" applyBorder="1" applyAlignment="1">
      <alignment horizontal="right" vertical="center"/>
    </xf>
    <xf numFmtId="0" fontId="53" fillId="0" borderId="0" xfId="0" applyFont="1" applyFill="1" applyAlignment="1">
      <alignment vertical="center"/>
    </xf>
    <xf numFmtId="0" fontId="56" fillId="0" borderId="0" xfId="0" applyFont="1" applyFill="1" applyAlignment="1">
      <alignment horizontal="left" vertical="center" wrapText="1"/>
    </xf>
    <xf numFmtId="0" fontId="56" fillId="0" borderId="0" xfId="0" applyFont="1" applyFill="1" applyAlignment="1">
      <alignment horizontal="left" vertical="center"/>
    </xf>
    <xf numFmtId="0" fontId="56" fillId="0" borderId="0" xfId="0" applyFont="1" applyFill="1" applyAlignment="1">
      <alignment vertical="center" wrapText="1"/>
    </xf>
    <xf numFmtId="0" fontId="54" fillId="0" borderId="0" xfId="0" applyFont="1" applyBorder="1" applyAlignment="1">
      <alignment horizontal="left" vertical="center"/>
    </xf>
    <xf numFmtId="0" fontId="53" fillId="0" borderId="16" xfId="0" applyFont="1" applyFill="1" applyBorder="1" applyAlignment="1">
      <alignment vertical="center" wrapText="1"/>
    </xf>
    <xf numFmtId="0" fontId="53" fillId="0" borderId="15" xfId="0" applyFont="1" applyFill="1" applyBorder="1" applyAlignment="1">
      <alignment vertical="center" wrapText="1"/>
    </xf>
    <xf numFmtId="184" fontId="53" fillId="0" borderId="15" xfId="49" applyNumberFormat="1" applyFont="1" applyFill="1" applyBorder="1" applyAlignment="1">
      <alignment horizontal="center" vertical="center" wrapText="1"/>
    </xf>
    <xf numFmtId="193" fontId="53" fillId="0" borderId="16" xfId="49" applyNumberFormat="1" applyFont="1" applyFill="1" applyBorder="1" applyAlignment="1">
      <alignment horizontal="center" vertical="center" wrapText="1"/>
    </xf>
    <xf numFmtId="0" fontId="44" fillId="0" borderId="0" xfId="63" applyFont="1" applyFill="1" applyAlignment="1">
      <alignment vertical="center" wrapText="1"/>
      <protection/>
    </xf>
    <xf numFmtId="0" fontId="61" fillId="0" borderId="0" xfId="63" applyFont="1" applyFill="1" applyAlignment="1">
      <alignment vertical="center" wrapText="1"/>
      <protection/>
    </xf>
    <xf numFmtId="193" fontId="53" fillId="0" borderId="15" xfId="49" applyNumberFormat="1" applyFont="1" applyFill="1" applyBorder="1" applyAlignment="1">
      <alignment horizontal="center" vertical="center" wrapText="1"/>
    </xf>
    <xf numFmtId="0" fontId="62" fillId="0" borderId="0" xfId="64" applyNumberFormat="1" applyFont="1" applyFill="1" applyBorder="1" applyAlignment="1">
      <alignment horizontal="left" vertical="center" wrapText="1"/>
      <protection/>
    </xf>
    <xf numFmtId="0" fontId="61" fillId="0" borderId="0" xfId="0" applyFont="1" applyFill="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5</xdr:row>
      <xdr:rowOff>504825</xdr:rowOff>
    </xdr:from>
    <xdr:to>
      <xdr:col>10</xdr:col>
      <xdr:colOff>438150</xdr:colOff>
      <xdr:row>6</xdr:row>
      <xdr:rowOff>590550</xdr:rowOff>
    </xdr:to>
    <xdr:sp>
      <xdr:nvSpPr>
        <xdr:cNvPr id="1" name="フローチャート: 処理 1"/>
        <xdr:cNvSpPr>
          <a:spLocks/>
        </xdr:cNvSpPr>
      </xdr:nvSpPr>
      <xdr:spPr>
        <a:xfrm>
          <a:off x="904875" y="1962150"/>
          <a:ext cx="14354175" cy="1857375"/>
        </a:xfrm>
        <a:prstGeom prst="flowChartProcess">
          <a:avLst/>
        </a:prstGeom>
        <a:no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21</xdr:row>
      <xdr:rowOff>123825</xdr:rowOff>
    </xdr:from>
    <xdr:to>
      <xdr:col>11</xdr:col>
      <xdr:colOff>400050</xdr:colOff>
      <xdr:row>25</xdr:row>
      <xdr:rowOff>57150</xdr:rowOff>
    </xdr:to>
    <xdr:sp>
      <xdr:nvSpPr>
        <xdr:cNvPr id="1" name="フローチャート: 処理 1"/>
        <xdr:cNvSpPr>
          <a:spLocks/>
        </xdr:cNvSpPr>
      </xdr:nvSpPr>
      <xdr:spPr>
        <a:xfrm>
          <a:off x="5791200" y="6381750"/>
          <a:ext cx="7486650" cy="619125"/>
        </a:xfrm>
        <a:prstGeom prst="flowChartProcess">
          <a:avLst/>
        </a:prstGeom>
        <a:no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　　当　　な　　し</a:t>
          </a:r>
        </a:p>
      </xdr:txBody>
    </xdr:sp>
    <xdr:clientData/>
  </xdr:twoCellAnchor>
  <xdr:twoCellAnchor>
    <xdr:from>
      <xdr:col>1</xdr:col>
      <xdr:colOff>419100</xdr:colOff>
      <xdr:row>5</xdr:row>
      <xdr:rowOff>581025</xdr:rowOff>
    </xdr:from>
    <xdr:to>
      <xdr:col>6</xdr:col>
      <xdr:colOff>504825</xdr:colOff>
      <xdr:row>5</xdr:row>
      <xdr:rowOff>1200150</xdr:rowOff>
    </xdr:to>
    <xdr:sp>
      <xdr:nvSpPr>
        <xdr:cNvPr id="2" name="フローチャート: 処理 2"/>
        <xdr:cNvSpPr>
          <a:spLocks/>
        </xdr:cNvSpPr>
      </xdr:nvSpPr>
      <xdr:spPr>
        <a:xfrm>
          <a:off x="2371725" y="1962150"/>
          <a:ext cx="7486650" cy="619125"/>
        </a:xfrm>
        <a:prstGeom prst="flowChartProcess">
          <a:avLst/>
        </a:prstGeom>
        <a:no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4</xdr:row>
      <xdr:rowOff>561975</xdr:rowOff>
    </xdr:from>
    <xdr:to>
      <xdr:col>8</xdr:col>
      <xdr:colOff>409575</xdr:colOff>
      <xdr:row>4</xdr:row>
      <xdr:rowOff>1181100</xdr:rowOff>
    </xdr:to>
    <xdr:sp>
      <xdr:nvSpPr>
        <xdr:cNvPr id="1" name="フローチャート: 処理 1"/>
        <xdr:cNvSpPr>
          <a:spLocks/>
        </xdr:cNvSpPr>
      </xdr:nvSpPr>
      <xdr:spPr>
        <a:xfrm>
          <a:off x="4943475" y="2314575"/>
          <a:ext cx="7486650" cy="619125"/>
        </a:xfrm>
        <a:prstGeom prst="flowChartProcess">
          <a:avLst/>
        </a:prstGeom>
        <a:no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ahon1601\&#20250;&#35336;&#35506;\&#12304;&#31532;&#65301;&#20837;&#26413;&#31561;&#30435;&#35222;&#21729;&#20250;&#31574;&#23450;&#12305;\&#65298;&#65305;&#24180;&#24230;\&#31532;&#65300;&#22238;(30.6\02%20&#25277;&#20986;&#36039;&#26009;&#20316;&#25104;\04_&#27178;&#27996;\02_&#22238;&#22577;\&#12304;&#27178;&#27996;&#12305;&#31532;4&#22238;&#12304;&#21029;&#35352;&#27096;&#24335;&#65297;&#65374;&#65302;&#12305;&#22865;&#32004;&#19968;&#27396;&#34920;&#26412;&#203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横浜総括表（様式１）"/>
      <sheetName val="横浜別記様式 2（競争入札（公共工事））"/>
      <sheetName val="横浜別記様式 3（随意契約（公共工事））"/>
      <sheetName val="横浜別記様式 4（競争入札（物品役務等））"/>
      <sheetName val="横浜別記様式 5（随意契約（物品役務等））"/>
      <sheetName val="横浜別記様式 6（応札（応募）業者数1者関連）"/>
      <sheetName val="Sheet1"/>
    </sheetNames>
    <sheetDataSet>
      <sheetData sheetId="0">
        <row r="3">
          <cell r="F3" t="str">
            <v>（審議対象期間　平成30年1月1日～平成30年3月31日）</v>
          </cell>
        </row>
      </sheetData>
      <sheetData sheetId="2">
        <row r="3">
          <cell r="F3" t="str">
            <v>（審議対象期間　平成30年1月1日～平成30年3月31日）</v>
          </cell>
        </row>
      </sheetData>
      <sheetData sheetId="3">
        <row r="4">
          <cell r="A4" t="str">
            <v>（部局名：横浜税関）</v>
          </cell>
          <cell r="F4" t="str">
            <v>（審議対象期間　平成30年1月1日～平成30年3月31日）</v>
          </cell>
        </row>
      </sheetData>
      <sheetData sheetId="4">
        <row r="4">
          <cell r="A4" t="str">
            <v>（部局名：横浜税関）</v>
          </cell>
        </row>
      </sheetData>
      <sheetData sheetId="5">
        <row r="4">
          <cell r="A4" t="str">
            <v>（部局名：横浜税関）</v>
          </cell>
          <cell r="F4" t="str">
            <v>（審議対象期間　平成30年1月1日～平成30年3月31日）</v>
          </cell>
        </row>
      </sheetData>
      <sheetData sheetId="6">
        <row r="4">
          <cell r="F4" t="str">
            <v>（審議対象期間　平成30年1月1日～平成30年3月31日）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tabSelected="1" zoomScalePageLayoutView="0" workbookViewId="0" topLeftCell="A1">
      <selection activeCell="F4" sqref="F4:H4"/>
    </sheetView>
  </sheetViews>
  <sheetFormatPr defaultColWidth="9.00390625" defaultRowHeight="13.5"/>
  <cols>
    <col min="1" max="1" width="7.625" style="26" customWidth="1"/>
    <col min="2" max="2" width="36.125" style="26" bestFit="1" customWidth="1"/>
    <col min="3" max="3" width="26.625" style="26" customWidth="1"/>
    <col min="4" max="4" width="1.875" style="26" customWidth="1"/>
    <col min="5" max="5" width="3.50390625" style="26" customWidth="1"/>
    <col min="6" max="6" width="26.625" style="26" customWidth="1"/>
    <col min="7" max="7" width="1.875" style="26" customWidth="1"/>
    <col min="8" max="8" width="3.50390625" style="26" customWidth="1"/>
    <col min="9" max="9" width="25.875" style="26" customWidth="1"/>
    <col min="10" max="16384" width="9.00390625" style="26" customWidth="1"/>
  </cols>
  <sheetData>
    <row r="1" spans="1:2" ht="24" customHeight="1">
      <c r="A1" s="234" t="s">
        <v>32</v>
      </c>
      <c r="B1" s="234"/>
    </row>
    <row r="2" spans="1:9" ht="24" customHeight="1">
      <c r="A2" s="235" t="s">
        <v>47</v>
      </c>
      <c r="B2" s="235"/>
      <c r="C2" s="235"/>
      <c r="D2" s="235"/>
      <c r="E2" s="235"/>
      <c r="F2" s="235"/>
      <c r="G2" s="235"/>
      <c r="H2" s="235"/>
      <c r="I2" s="235"/>
    </row>
    <row r="3" spans="1:9" ht="24" customHeight="1" thickBot="1">
      <c r="A3" s="236" t="s">
        <v>51</v>
      </c>
      <c r="B3" s="236"/>
      <c r="F3" s="237" t="s">
        <v>247</v>
      </c>
      <c r="G3" s="237"/>
      <c r="H3" s="237"/>
      <c r="I3" s="237"/>
    </row>
    <row r="4" spans="1:9" ht="28.5" customHeight="1" thickBot="1">
      <c r="A4" s="238" t="s">
        <v>48</v>
      </c>
      <c r="B4" s="239"/>
      <c r="C4" s="238" t="s">
        <v>49</v>
      </c>
      <c r="D4" s="240"/>
      <c r="E4" s="239"/>
      <c r="F4" s="238" t="s">
        <v>34</v>
      </c>
      <c r="G4" s="240"/>
      <c r="H4" s="239"/>
      <c r="I4" s="24" t="s">
        <v>35</v>
      </c>
    </row>
    <row r="5" spans="1:9" ht="24" customHeight="1">
      <c r="A5" s="230" t="s">
        <v>36</v>
      </c>
      <c r="B5" s="231"/>
      <c r="C5" s="27">
        <f>'東京総括表（様式１）'!C5+'横浜総括表（様式１）'!C5</f>
        <v>47</v>
      </c>
      <c r="D5" s="1"/>
      <c r="E5" s="2" t="s">
        <v>50</v>
      </c>
      <c r="F5" s="27">
        <f>'東京総括表（様式１）'!F5+'横浜総括表（様式１）'!F5</f>
        <v>5</v>
      </c>
      <c r="G5" s="1"/>
      <c r="H5" s="2" t="s">
        <v>50</v>
      </c>
      <c r="I5" s="228"/>
    </row>
    <row r="6" spans="1:9" ht="24" customHeight="1">
      <c r="A6" s="232" t="s">
        <v>37</v>
      </c>
      <c r="B6" s="233"/>
      <c r="C6" s="3"/>
      <c r="D6" s="1"/>
      <c r="E6" s="2"/>
      <c r="F6" s="3"/>
      <c r="G6" s="1"/>
      <c r="H6" s="2"/>
      <c r="I6" s="217"/>
    </row>
    <row r="7" spans="1:9" ht="24" customHeight="1">
      <c r="A7" s="232" t="s">
        <v>38</v>
      </c>
      <c r="B7" s="233"/>
      <c r="C7" s="27">
        <f>'東京総括表（様式１）'!C7+'横浜総括表（様式１）'!C7</f>
        <v>1</v>
      </c>
      <c r="D7" s="1"/>
      <c r="E7" s="2" t="s">
        <v>50</v>
      </c>
      <c r="F7" s="27">
        <f>'東京総括表（様式１）'!F7+'横浜総括表（様式１）'!F7</f>
        <v>0</v>
      </c>
      <c r="G7" s="1"/>
      <c r="H7" s="2" t="s">
        <v>50</v>
      </c>
      <c r="I7" s="217"/>
    </row>
    <row r="8" spans="1:9" ht="24" customHeight="1">
      <c r="A8" s="232" t="s">
        <v>39</v>
      </c>
      <c r="B8" s="233"/>
      <c r="C8" s="27">
        <f>'東京総括表（様式１）'!C8+'横浜総括表（様式１）'!C8</f>
        <v>1</v>
      </c>
      <c r="D8" s="1"/>
      <c r="E8" s="2" t="s">
        <v>50</v>
      </c>
      <c r="F8" s="27">
        <f>'東京総括表（様式１）'!F8+'横浜総括表（様式１）'!F8</f>
        <v>0</v>
      </c>
      <c r="G8" s="1"/>
      <c r="H8" s="2" t="s">
        <v>50</v>
      </c>
      <c r="I8" s="217"/>
    </row>
    <row r="9" spans="1:9" ht="24" customHeight="1">
      <c r="A9" s="232" t="s">
        <v>40</v>
      </c>
      <c r="B9" s="233"/>
      <c r="C9" s="27">
        <f>'東京総括表（様式１）'!C9+'横浜総括表（様式１）'!C9</f>
        <v>6</v>
      </c>
      <c r="D9" s="1"/>
      <c r="E9" s="2" t="s">
        <v>50</v>
      </c>
      <c r="F9" s="27">
        <f>'東京総括表（様式１）'!F9+横浜総括表（様式１）!OLE_LINK1</f>
        <v>0</v>
      </c>
      <c r="G9" s="1"/>
      <c r="H9" s="2" t="s">
        <v>50</v>
      </c>
      <c r="I9" s="217"/>
    </row>
    <row r="10" spans="1:9" ht="24" customHeight="1">
      <c r="A10" s="232" t="s">
        <v>41</v>
      </c>
      <c r="B10" s="233"/>
      <c r="C10" s="27">
        <f>'東京総括表（様式１）'!C10+'横浜総括表（様式１）'!C10</f>
        <v>39</v>
      </c>
      <c r="D10" s="1"/>
      <c r="E10" s="2" t="s">
        <v>50</v>
      </c>
      <c r="F10" s="27">
        <f>'東京総括表（様式１）'!F10+'横浜総括表（様式１）'!F10</f>
        <v>5</v>
      </c>
      <c r="G10" s="1"/>
      <c r="H10" s="2" t="s">
        <v>50</v>
      </c>
      <c r="I10" s="217"/>
    </row>
    <row r="11" spans="1:9" ht="24" customHeight="1" thickBot="1">
      <c r="A11" s="232"/>
      <c r="B11" s="233"/>
      <c r="C11" s="4"/>
      <c r="D11" s="5"/>
      <c r="E11" s="6"/>
      <c r="F11" s="4"/>
      <c r="G11" s="5"/>
      <c r="H11" s="6"/>
      <c r="I11" s="218"/>
    </row>
    <row r="12" spans="1:9" ht="24" customHeight="1">
      <c r="A12" s="217"/>
      <c r="B12" s="25" t="s">
        <v>42</v>
      </c>
      <c r="C12" s="27">
        <f>'東京総括表（様式１）'!C12+'横浜総括表（様式１）'!C12</f>
        <v>5</v>
      </c>
      <c r="D12" s="1"/>
      <c r="E12" s="2" t="s">
        <v>50</v>
      </c>
      <c r="F12" s="219"/>
      <c r="G12" s="220"/>
      <c r="H12" s="221"/>
      <c r="I12" s="228"/>
    </row>
    <row r="13" spans="1:9" ht="24" customHeight="1">
      <c r="A13" s="217"/>
      <c r="B13" s="23" t="s">
        <v>37</v>
      </c>
      <c r="C13" s="3"/>
      <c r="D13" s="1"/>
      <c r="E13" s="2"/>
      <c r="F13" s="222"/>
      <c r="G13" s="223"/>
      <c r="H13" s="224"/>
      <c r="I13" s="217"/>
    </row>
    <row r="14" spans="1:9" ht="24" customHeight="1">
      <c r="A14" s="217"/>
      <c r="B14" s="23" t="s">
        <v>43</v>
      </c>
      <c r="C14" s="27">
        <f>'東京総括表（様式１）'!C14+'横浜総括表（様式１）'!C14</f>
        <v>0</v>
      </c>
      <c r="D14" s="1"/>
      <c r="E14" s="2" t="s">
        <v>50</v>
      </c>
      <c r="F14" s="222"/>
      <c r="G14" s="223"/>
      <c r="H14" s="224"/>
      <c r="I14" s="217"/>
    </row>
    <row r="15" spans="1:9" ht="24" customHeight="1">
      <c r="A15" s="217"/>
      <c r="B15" s="23" t="s">
        <v>44</v>
      </c>
      <c r="C15" s="27">
        <f>'東京総括表（様式１）'!C15+'横浜総括表（様式１）'!C15</f>
        <v>0</v>
      </c>
      <c r="D15" s="1"/>
      <c r="E15" s="2" t="s">
        <v>50</v>
      </c>
      <c r="F15" s="222"/>
      <c r="G15" s="223"/>
      <c r="H15" s="224"/>
      <c r="I15" s="217"/>
    </row>
    <row r="16" spans="1:9" ht="24" customHeight="1">
      <c r="A16" s="217"/>
      <c r="B16" s="23" t="s">
        <v>45</v>
      </c>
      <c r="C16" s="27">
        <f>'東京総括表（様式１）'!C16+'横浜総括表（様式１）'!C16</f>
        <v>5</v>
      </c>
      <c r="D16" s="1"/>
      <c r="E16" s="2" t="s">
        <v>50</v>
      </c>
      <c r="F16" s="222"/>
      <c r="G16" s="223"/>
      <c r="H16" s="224"/>
      <c r="I16" s="217"/>
    </row>
    <row r="17" spans="1:9" ht="24" customHeight="1">
      <c r="A17" s="217"/>
      <c r="B17" s="23" t="s">
        <v>46</v>
      </c>
      <c r="C17" s="27">
        <f>'東京総括表（様式１）'!C17+'横浜総括表（様式１）'!C17</f>
        <v>0</v>
      </c>
      <c r="D17" s="1"/>
      <c r="E17" s="2" t="s">
        <v>50</v>
      </c>
      <c r="F17" s="222"/>
      <c r="G17" s="223"/>
      <c r="H17" s="224"/>
      <c r="I17" s="217"/>
    </row>
    <row r="18" spans="1:9" ht="24" customHeight="1">
      <c r="A18" s="217"/>
      <c r="B18" s="7"/>
      <c r="C18" s="8"/>
      <c r="D18" s="1"/>
      <c r="E18" s="2"/>
      <c r="F18" s="222"/>
      <c r="G18" s="223"/>
      <c r="H18" s="224"/>
      <c r="I18" s="217"/>
    </row>
    <row r="19" spans="1:9" ht="24" customHeight="1">
      <c r="A19" s="217"/>
      <c r="B19" s="7"/>
      <c r="C19" s="8"/>
      <c r="D19" s="1"/>
      <c r="E19" s="2"/>
      <c r="F19" s="222"/>
      <c r="G19" s="223"/>
      <c r="H19" s="224"/>
      <c r="I19" s="217"/>
    </row>
    <row r="20" spans="1:9" ht="24" customHeight="1">
      <c r="A20" s="217"/>
      <c r="B20" s="7"/>
      <c r="C20" s="8"/>
      <c r="D20" s="1"/>
      <c r="E20" s="2"/>
      <c r="F20" s="222"/>
      <c r="G20" s="223"/>
      <c r="H20" s="224"/>
      <c r="I20" s="217"/>
    </row>
    <row r="21" spans="1:9" ht="24" customHeight="1" thickBot="1">
      <c r="A21" s="218"/>
      <c r="B21" s="9"/>
      <c r="C21" s="4"/>
      <c r="D21" s="5"/>
      <c r="E21" s="6"/>
      <c r="F21" s="225"/>
      <c r="G21" s="226"/>
      <c r="H21" s="227"/>
      <c r="I21" s="218"/>
    </row>
    <row r="22" spans="1:9" ht="24" customHeight="1">
      <c r="A22" s="229" t="s">
        <v>54</v>
      </c>
      <c r="B22" s="229"/>
      <c r="C22" s="229"/>
      <c r="D22" s="229"/>
      <c r="E22" s="229"/>
      <c r="F22" s="229"/>
      <c r="G22" s="229"/>
      <c r="H22" s="229"/>
      <c r="I22" s="229"/>
    </row>
    <row r="23" ht="13.5">
      <c r="A23" s="28"/>
    </row>
    <row r="24" ht="13.5">
      <c r="A24" s="28"/>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8" tint="0.5999900102615356"/>
    <pageSetUpPr fitToPage="1"/>
  </sheetPr>
  <dimension ref="A1:M14"/>
  <sheetViews>
    <sheetView zoomScaleSheetLayoutView="100" workbookViewId="0" topLeftCell="A1">
      <selection activeCell="F4" sqref="F4:L4"/>
    </sheetView>
  </sheetViews>
  <sheetFormatPr defaultColWidth="9.00390625" defaultRowHeight="13.5"/>
  <cols>
    <col min="1" max="1" width="25.625" style="11" customWidth="1"/>
    <col min="2" max="2" width="27.25390625" style="150" customWidth="1"/>
    <col min="3" max="3" width="14.375" style="11" customWidth="1"/>
    <col min="4" max="5" width="16.125" style="11" customWidth="1"/>
    <col min="6" max="6" width="23.25390625" style="11" customWidth="1"/>
    <col min="7" max="7" width="12.625" style="11" customWidth="1"/>
    <col min="8" max="8" width="12.625" style="150" customWidth="1"/>
    <col min="9" max="9" width="8.00390625" style="150" customWidth="1"/>
    <col min="10" max="10" width="6.50390625" style="11" bestFit="1" customWidth="1"/>
    <col min="11" max="11" width="6.50390625" style="11" customWidth="1"/>
    <col min="12" max="12" width="13.75390625" style="11" customWidth="1"/>
    <col min="13" max="16384" width="9.00390625" style="11" customWidth="1"/>
  </cols>
  <sheetData>
    <row r="1" ht="13.5">
      <c r="A1" s="10" t="s">
        <v>26</v>
      </c>
    </row>
    <row r="2" spans="1:12" ht="13.5">
      <c r="A2" s="235" t="s">
        <v>27</v>
      </c>
      <c r="B2" s="235"/>
      <c r="C2" s="235"/>
      <c r="D2" s="235"/>
      <c r="E2" s="235"/>
      <c r="F2" s="235"/>
      <c r="G2" s="235"/>
      <c r="H2" s="235"/>
      <c r="I2" s="235"/>
      <c r="J2" s="235"/>
      <c r="K2" s="235"/>
      <c r="L2" s="235"/>
    </row>
    <row r="4" spans="1:12" ht="21" customHeight="1">
      <c r="A4" s="10" t="str">
        <f>'[10]横浜別記様式 2（競争入札（公共工事））'!A4</f>
        <v>（部局名：横浜税関）</v>
      </c>
      <c r="B4" s="164"/>
      <c r="C4" s="10"/>
      <c r="D4" s="10"/>
      <c r="E4" s="10"/>
      <c r="F4" s="250" t="str">
        <f>'[10]横浜別記様式 2（競争入札（公共工事））'!F4:K4</f>
        <v>（審議対象期間　平成30年1月1日～平成30年3月31日）</v>
      </c>
      <c r="G4" s="250"/>
      <c r="H4" s="250"/>
      <c r="I4" s="250"/>
      <c r="J4" s="250"/>
      <c r="K4" s="250"/>
      <c r="L4" s="250"/>
    </row>
    <row r="5" spans="1:12" s="13" customFormat="1" ht="47.25" customHeight="1">
      <c r="A5" s="43" t="s">
        <v>25</v>
      </c>
      <c r="B5" s="43" t="s">
        <v>2</v>
      </c>
      <c r="C5" s="43" t="s">
        <v>5</v>
      </c>
      <c r="D5" s="43" t="s">
        <v>7</v>
      </c>
      <c r="E5" s="43" t="s">
        <v>59</v>
      </c>
      <c r="F5" s="43" t="s">
        <v>30</v>
      </c>
      <c r="G5" s="43" t="s">
        <v>8</v>
      </c>
      <c r="H5" s="43" t="s">
        <v>3</v>
      </c>
      <c r="I5" s="43" t="s">
        <v>9</v>
      </c>
      <c r="J5" s="43" t="s">
        <v>55</v>
      </c>
      <c r="K5" s="43" t="s">
        <v>31</v>
      </c>
      <c r="L5" s="43" t="s">
        <v>4</v>
      </c>
    </row>
    <row r="6" spans="1:12" s="29" customFormat="1" ht="141" customHeight="1">
      <c r="A6" s="165"/>
      <c r="B6" s="166"/>
      <c r="C6" s="167"/>
      <c r="D6" s="165"/>
      <c r="E6" s="165"/>
      <c r="F6" s="168"/>
      <c r="G6" s="169"/>
      <c r="H6" s="170"/>
      <c r="I6" s="171"/>
      <c r="J6" s="167"/>
      <c r="K6" s="167"/>
      <c r="L6" s="172"/>
    </row>
    <row r="7" spans="1:12" s="29" customFormat="1" ht="141" customHeight="1" hidden="1">
      <c r="A7" s="165"/>
      <c r="B7" s="173"/>
      <c r="C7" s="167"/>
      <c r="D7" s="165"/>
      <c r="E7" s="165"/>
      <c r="F7" s="168"/>
      <c r="G7" s="169"/>
      <c r="H7" s="170"/>
      <c r="I7" s="171"/>
      <c r="J7" s="167"/>
      <c r="K7" s="167"/>
      <c r="L7" s="174"/>
    </row>
    <row r="8" spans="4:10" ht="13.5">
      <c r="D8" s="39"/>
      <c r="E8" s="39"/>
      <c r="J8" s="40"/>
    </row>
    <row r="9" spans="1:12" ht="25.5" customHeight="1">
      <c r="A9" s="241" t="s">
        <v>13</v>
      </c>
      <c r="B9" s="241"/>
      <c r="C9" s="241"/>
      <c r="D9" s="241"/>
      <c r="E9" s="241"/>
      <c r="F9" s="241"/>
      <c r="G9" s="241"/>
      <c r="H9" s="241"/>
      <c r="I9" s="241"/>
      <c r="J9" s="241"/>
      <c r="K9" s="241"/>
      <c r="L9" s="243"/>
    </row>
    <row r="10" spans="1:12" ht="30" customHeight="1">
      <c r="A10" s="244" t="s">
        <v>56</v>
      </c>
      <c r="B10" s="245"/>
      <c r="C10" s="245"/>
      <c r="D10" s="245"/>
      <c r="E10" s="245"/>
      <c r="F10" s="245"/>
      <c r="G10" s="245"/>
      <c r="H10" s="245"/>
      <c r="I10" s="245"/>
      <c r="J10" s="245"/>
      <c r="K10" s="245"/>
      <c r="L10" s="14"/>
    </row>
    <row r="11" spans="1:13" ht="26.25" customHeight="1">
      <c r="A11" s="14" t="s">
        <v>57</v>
      </c>
      <c r="B11" s="15"/>
      <c r="C11" s="14"/>
      <c r="D11" s="14"/>
      <c r="E11" s="14"/>
      <c r="F11" s="14"/>
      <c r="G11" s="14"/>
      <c r="H11" s="15"/>
      <c r="I11" s="15"/>
      <c r="J11" s="14"/>
      <c r="K11" s="14"/>
      <c r="L11" s="153"/>
      <c r="M11" s="152"/>
    </row>
    <row r="12" spans="1:13" ht="26.25" customHeight="1">
      <c r="A12" s="14" t="s">
        <v>58</v>
      </c>
      <c r="B12" s="15"/>
      <c r="C12" s="14"/>
      <c r="D12" s="14"/>
      <c r="E12" s="14"/>
      <c r="F12" s="14"/>
      <c r="G12" s="14"/>
      <c r="H12" s="15"/>
      <c r="I12" s="15"/>
      <c r="J12" s="14"/>
      <c r="K12" s="14"/>
      <c r="L12" s="153"/>
      <c r="M12" s="152"/>
    </row>
    <row r="14" spans="4:5" ht="13.5">
      <c r="D14" s="14"/>
      <c r="E14" s="14"/>
    </row>
  </sheetData>
  <sheetProtection/>
  <mergeCells count="4">
    <mergeCell ref="A2:L2"/>
    <mergeCell ref="F4:L4"/>
    <mergeCell ref="A9:L9"/>
    <mergeCell ref="A10:K10"/>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tabColor theme="8" tint="0.5999900102615356"/>
    <pageSetUpPr fitToPage="1"/>
  </sheetPr>
  <dimension ref="A1:M24"/>
  <sheetViews>
    <sheetView zoomScaleSheetLayoutView="100" workbookViewId="0" topLeftCell="A1">
      <selection activeCell="J25" sqref="J25:J26"/>
    </sheetView>
  </sheetViews>
  <sheetFormatPr defaultColWidth="9.00390625" defaultRowHeight="13.5"/>
  <cols>
    <col min="1" max="1" width="28.375" style="30" customWidth="1"/>
    <col min="2" max="2" width="24.125" style="154" customWidth="1"/>
    <col min="3" max="3" width="16.625" style="31" customWidth="1"/>
    <col min="4" max="5" width="16.625" style="30" customWidth="1"/>
    <col min="6" max="6" width="18.625" style="30" customWidth="1"/>
    <col min="7" max="7" width="16.625" style="154" customWidth="1"/>
    <col min="8" max="8" width="16.625" style="30" customWidth="1"/>
    <col min="9" max="9" width="7.625" style="30" customWidth="1"/>
    <col min="10" max="10" width="7.625" style="41" customWidth="1"/>
    <col min="11" max="11" width="11.25390625" style="30" customWidth="1"/>
    <col min="12" max="12" width="13.50390625" style="20" customWidth="1"/>
    <col min="13" max="16384" width="9.00390625" style="11" customWidth="1"/>
  </cols>
  <sheetData>
    <row r="1" ht="13.5">
      <c r="A1" s="30" t="s">
        <v>14</v>
      </c>
    </row>
    <row r="2" spans="1:11" ht="13.5">
      <c r="A2" s="246" t="s">
        <v>11</v>
      </c>
      <c r="B2" s="246"/>
      <c r="C2" s="246"/>
      <c r="D2" s="246"/>
      <c r="E2" s="246"/>
      <c r="F2" s="246"/>
      <c r="G2" s="246"/>
      <c r="H2" s="246"/>
      <c r="I2" s="246"/>
      <c r="J2" s="246"/>
      <c r="K2" s="246"/>
    </row>
    <row r="4" spans="1:11" ht="21" customHeight="1">
      <c r="A4" s="175" t="str">
        <f>'[10]横浜別記様式 3（随意契約（公共工事））'!A4</f>
        <v>（部局名：横浜税関）</v>
      </c>
      <c r="B4" s="176"/>
      <c r="C4" s="175"/>
      <c r="D4" s="175"/>
      <c r="E4" s="175"/>
      <c r="F4" s="253" t="str">
        <f>'[10]横浜総括表（様式１）'!F3:I3</f>
        <v>（審議対象期間　平成30年1月1日～平成30年3月31日）</v>
      </c>
      <c r="G4" s="253"/>
      <c r="H4" s="253"/>
      <c r="I4" s="253"/>
      <c r="J4" s="253"/>
      <c r="K4" s="253"/>
    </row>
    <row r="5" spans="1:11" s="13" customFormat="1" ht="47.25" customHeight="1">
      <c r="A5" s="43" t="s">
        <v>6</v>
      </c>
      <c r="B5" s="43" t="s">
        <v>2</v>
      </c>
      <c r="C5" s="43" t="s">
        <v>5</v>
      </c>
      <c r="D5" s="43" t="s">
        <v>7</v>
      </c>
      <c r="E5" s="43" t="s">
        <v>59</v>
      </c>
      <c r="F5" s="43" t="s">
        <v>10</v>
      </c>
      <c r="G5" s="43" t="s">
        <v>8</v>
      </c>
      <c r="H5" s="43" t="s">
        <v>3</v>
      </c>
      <c r="I5" s="43" t="s">
        <v>9</v>
      </c>
      <c r="J5" s="43" t="s">
        <v>55</v>
      </c>
      <c r="K5" s="43" t="s">
        <v>4</v>
      </c>
    </row>
    <row r="6" spans="1:13" s="13" customFormat="1" ht="101.25" customHeight="1">
      <c r="A6" s="131" t="s">
        <v>203</v>
      </c>
      <c r="B6" s="131" t="s">
        <v>204</v>
      </c>
      <c r="C6" s="102">
        <v>43116</v>
      </c>
      <c r="D6" s="103" t="s">
        <v>205</v>
      </c>
      <c r="E6" s="96">
        <v>2020001005853</v>
      </c>
      <c r="F6" s="104" t="s">
        <v>206</v>
      </c>
      <c r="G6" s="177" t="s">
        <v>207</v>
      </c>
      <c r="H6" s="178">
        <v>7244658</v>
      </c>
      <c r="I6" s="88" t="s">
        <v>60</v>
      </c>
      <c r="J6" s="179">
        <v>3</v>
      </c>
      <c r="K6" s="180"/>
      <c r="M6" s="181"/>
    </row>
    <row r="7" spans="1:13" s="13" customFormat="1" ht="101.25" customHeight="1">
      <c r="A7" s="131" t="s">
        <v>208</v>
      </c>
      <c r="B7" s="103" t="s">
        <v>209</v>
      </c>
      <c r="C7" s="102">
        <v>43132</v>
      </c>
      <c r="D7" s="103" t="s">
        <v>210</v>
      </c>
      <c r="E7" s="96">
        <v>7120001089337</v>
      </c>
      <c r="F7" s="104" t="s">
        <v>202</v>
      </c>
      <c r="G7" s="177" t="s">
        <v>211</v>
      </c>
      <c r="H7" s="178">
        <v>6960384</v>
      </c>
      <c r="I7" s="88" t="s">
        <v>212</v>
      </c>
      <c r="J7" s="182">
        <v>4</v>
      </c>
      <c r="K7" s="180"/>
      <c r="M7" s="181"/>
    </row>
    <row r="8" spans="1:13" s="13" customFormat="1" ht="101.25" customHeight="1" hidden="1">
      <c r="A8" s="183"/>
      <c r="B8" s="183"/>
      <c r="C8" s="184"/>
      <c r="D8" s="183"/>
      <c r="E8" s="183"/>
      <c r="F8" s="185"/>
      <c r="G8" s="183"/>
      <c r="H8" s="186"/>
      <c r="I8" s="187"/>
      <c r="J8" s="188"/>
      <c r="K8" s="189"/>
      <c r="M8" s="181"/>
    </row>
    <row r="9" spans="1:13" s="13" customFormat="1" ht="101.25" customHeight="1" hidden="1">
      <c r="A9" s="183"/>
      <c r="B9" s="183"/>
      <c r="C9" s="190"/>
      <c r="D9" s="183"/>
      <c r="E9" s="183"/>
      <c r="F9" s="185"/>
      <c r="G9" s="183"/>
      <c r="H9" s="191"/>
      <c r="I9" s="187"/>
      <c r="J9" s="188"/>
      <c r="K9" s="189"/>
      <c r="M9" s="181"/>
    </row>
    <row r="10" spans="1:13" s="13" customFormat="1" ht="101.25" customHeight="1" hidden="1">
      <c r="A10" s="183"/>
      <c r="B10" s="183"/>
      <c r="C10" s="192"/>
      <c r="D10" s="183"/>
      <c r="E10" s="183"/>
      <c r="F10" s="185"/>
      <c r="G10" s="183"/>
      <c r="H10" s="193"/>
      <c r="I10" s="187"/>
      <c r="J10" s="188"/>
      <c r="K10" s="189"/>
      <c r="M10" s="181"/>
    </row>
    <row r="11" spans="1:13" s="13" customFormat="1" ht="101.25" customHeight="1" hidden="1">
      <c r="A11" s="183"/>
      <c r="B11" s="183"/>
      <c r="C11" s="184"/>
      <c r="D11" s="183"/>
      <c r="E11" s="183"/>
      <c r="F11" s="185"/>
      <c r="G11" s="191"/>
      <c r="H11" s="194"/>
      <c r="I11" s="187"/>
      <c r="J11" s="188"/>
      <c r="K11" s="189"/>
      <c r="M11" s="181"/>
    </row>
    <row r="12" spans="1:13" s="13" customFormat="1" ht="101.25" customHeight="1" hidden="1">
      <c r="A12" s="183"/>
      <c r="B12" s="183"/>
      <c r="C12" s="184"/>
      <c r="D12" s="183"/>
      <c r="E12" s="183"/>
      <c r="F12" s="185"/>
      <c r="G12" s="191"/>
      <c r="H12" s="185"/>
      <c r="I12" s="187"/>
      <c r="J12" s="188"/>
      <c r="K12" s="189"/>
      <c r="M12" s="181"/>
    </row>
    <row r="13" spans="1:13" s="13" customFormat="1" ht="101.25" customHeight="1" hidden="1">
      <c r="A13" s="183"/>
      <c r="B13" s="183"/>
      <c r="C13" s="192"/>
      <c r="D13" s="183"/>
      <c r="E13" s="183"/>
      <c r="F13" s="185"/>
      <c r="G13" s="195"/>
      <c r="H13" s="193"/>
      <c r="I13" s="187"/>
      <c r="J13" s="188"/>
      <c r="K13" s="189"/>
      <c r="M13" s="181"/>
    </row>
    <row r="14" spans="1:13" s="13" customFormat="1" ht="101.25" customHeight="1" hidden="1">
      <c r="A14" s="183"/>
      <c r="B14" s="183"/>
      <c r="C14" s="192"/>
      <c r="D14" s="183"/>
      <c r="E14" s="183"/>
      <c r="F14" s="185"/>
      <c r="G14" s="183"/>
      <c r="H14" s="193"/>
      <c r="I14" s="187"/>
      <c r="J14" s="188"/>
      <c r="K14" s="189"/>
      <c r="M14" s="181"/>
    </row>
    <row r="15" spans="1:13" s="13" customFormat="1" ht="101.25" customHeight="1" hidden="1">
      <c r="A15" s="183"/>
      <c r="B15" s="183"/>
      <c r="C15" s="192"/>
      <c r="D15" s="183"/>
      <c r="E15" s="183"/>
      <c r="F15" s="185"/>
      <c r="G15" s="183"/>
      <c r="H15" s="193"/>
      <c r="I15" s="187"/>
      <c r="J15" s="188"/>
      <c r="K15" s="189"/>
      <c r="M15" s="181"/>
    </row>
    <row r="16" spans="1:13" s="13" customFormat="1" ht="101.25" customHeight="1" hidden="1">
      <c r="A16" s="183"/>
      <c r="B16" s="183"/>
      <c r="C16" s="192"/>
      <c r="D16" s="183"/>
      <c r="E16" s="183"/>
      <c r="F16" s="185"/>
      <c r="G16" s="183"/>
      <c r="H16" s="193"/>
      <c r="I16" s="187"/>
      <c r="J16" s="188"/>
      <c r="K16" s="189"/>
      <c r="M16" s="181"/>
    </row>
    <row r="17" spans="1:13" s="13" customFormat="1" ht="101.25" customHeight="1" hidden="1">
      <c r="A17" s="183"/>
      <c r="B17" s="183"/>
      <c r="C17" s="192"/>
      <c r="D17" s="183"/>
      <c r="E17" s="183"/>
      <c r="F17" s="185"/>
      <c r="G17" s="183"/>
      <c r="H17" s="193"/>
      <c r="I17" s="187"/>
      <c r="J17" s="188"/>
      <c r="K17" s="189"/>
      <c r="M17" s="181"/>
    </row>
    <row r="18" spans="1:13" s="13" customFormat="1" ht="101.25" customHeight="1" hidden="1">
      <c r="A18" s="183"/>
      <c r="B18" s="183"/>
      <c r="C18" s="192"/>
      <c r="D18" s="183"/>
      <c r="E18" s="183"/>
      <c r="F18" s="185"/>
      <c r="G18" s="183"/>
      <c r="H18" s="193"/>
      <c r="I18" s="187"/>
      <c r="J18" s="188"/>
      <c r="K18" s="189"/>
      <c r="M18" s="181"/>
    </row>
    <row r="19" spans="1:13" s="13" customFormat="1" ht="101.25" customHeight="1" hidden="1">
      <c r="A19" s="183"/>
      <c r="B19" s="183"/>
      <c r="C19" s="190"/>
      <c r="D19" s="183"/>
      <c r="E19" s="183"/>
      <c r="F19" s="185"/>
      <c r="G19" s="183"/>
      <c r="H19" s="193"/>
      <c r="I19" s="187"/>
      <c r="J19" s="188"/>
      <c r="K19" s="189"/>
      <c r="M19" s="181"/>
    </row>
    <row r="20" spans="1:13" s="13" customFormat="1" ht="101.25" customHeight="1" hidden="1">
      <c r="A20" s="183"/>
      <c r="B20" s="183"/>
      <c r="C20" s="190"/>
      <c r="D20" s="183"/>
      <c r="E20" s="183"/>
      <c r="F20" s="185"/>
      <c r="G20" s="183"/>
      <c r="H20" s="193"/>
      <c r="I20" s="187"/>
      <c r="J20" s="188"/>
      <c r="K20" s="189"/>
      <c r="M20" s="181"/>
    </row>
    <row r="21" spans="1:13" s="13" customFormat="1" ht="101.25" customHeight="1" hidden="1">
      <c r="A21" s="183"/>
      <c r="B21" s="183"/>
      <c r="C21" s="190"/>
      <c r="D21" s="183"/>
      <c r="E21" s="183"/>
      <c r="F21" s="185"/>
      <c r="G21" s="183"/>
      <c r="H21" s="196"/>
      <c r="I21" s="187"/>
      <c r="J21" s="188"/>
      <c r="K21" s="189"/>
      <c r="M21" s="181"/>
    </row>
    <row r="23" spans="1:11" ht="13.5">
      <c r="A23" s="247" t="s">
        <v>13</v>
      </c>
      <c r="B23" s="247"/>
      <c r="C23" s="247"/>
      <c r="D23" s="247"/>
      <c r="E23" s="247"/>
      <c r="F23" s="247"/>
      <c r="G23" s="247"/>
      <c r="H23" s="247"/>
      <c r="I23" s="247"/>
      <c r="J23" s="248"/>
      <c r="K23" s="247"/>
    </row>
    <row r="24" spans="1:11" ht="13.5">
      <c r="A24" s="32" t="s">
        <v>12</v>
      </c>
      <c r="B24" s="155"/>
      <c r="D24" s="32"/>
      <c r="E24" s="32"/>
      <c r="F24" s="32"/>
      <c r="G24" s="155"/>
      <c r="H24" s="32"/>
      <c r="I24" s="32"/>
      <c r="K24" s="32"/>
    </row>
  </sheetData>
  <sheetProtection/>
  <autoFilter ref="A5:L21"/>
  <mergeCells count="3">
    <mergeCell ref="A2:K2"/>
    <mergeCell ref="F4:K4"/>
    <mergeCell ref="A23:K23"/>
  </mergeCells>
  <dataValidations count="3">
    <dataValidation allowBlank="1" showInputMessage="1" showErrorMessage="1" promptTitle="入力方法" prompt="半角数字で入力して下さい。" errorTitle="参考" error="半角数字で入力して下さい。" imeMode="halfAlpha" sqref="H11 H6:H7"/>
    <dataValidation errorStyle="information" type="date" allowBlank="1" showInputMessage="1" showErrorMessage="1" prompt="平成27年4月1日の形式で入力する。" sqref="C6:C7">
      <formula1>42095</formula1>
      <formula2>42460</formula2>
    </dataValidation>
    <dataValidation type="date" allowBlank="1" showInputMessage="1" showErrorMessage="1" prompt="平成24年4月1日の形式で入力する。" sqref="C19:C21 C11:C12 C8:C9">
      <formula1>41000</formula1>
      <formula2>41364</formula2>
    </dataValidation>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69"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tabColor theme="8" tint="0.5999900102615356"/>
    <pageSetUpPr fitToPage="1"/>
  </sheetPr>
  <dimension ref="A1:N23"/>
  <sheetViews>
    <sheetView zoomScaleSheetLayoutView="100" workbookViewId="0" topLeftCell="B1">
      <selection activeCell="K8" sqref="K8"/>
    </sheetView>
  </sheetViews>
  <sheetFormatPr defaultColWidth="9.00390625" defaultRowHeight="13.5"/>
  <cols>
    <col min="1" max="1" width="13.875" style="11" customWidth="1"/>
    <col min="2" max="2" width="23.875" style="150" customWidth="1"/>
    <col min="3" max="3" width="17.00390625" style="11" customWidth="1"/>
    <col min="4" max="4" width="30.50390625" style="11" customWidth="1"/>
    <col min="5" max="5" width="19.00390625" style="11" customWidth="1"/>
    <col min="6" max="6" width="45.00390625" style="11" customWidth="1"/>
    <col min="7" max="8" width="14.625" style="150" customWidth="1"/>
    <col min="9" max="9" width="7.625" style="38" customWidth="1"/>
    <col min="10" max="11" width="7.625" style="11" customWidth="1"/>
    <col min="12" max="12" width="24.625" style="11" customWidth="1"/>
    <col min="13" max="14" width="9.00390625" style="150" customWidth="1"/>
    <col min="15" max="16384" width="9.00390625" style="11" customWidth="1"/>
  </cols>
  <sheetData>
    <row r="1" ht="13.5">
      <c r="A1" s="10" t="s">
        <v>28</v>
      </c>
    </row>
    <row r="2" spans="1:12" ht="13.5">
      <c r="A2" s="235" t="s">
        <v>29</v>
      </c>
      <c r="B2" s="235"/>
      <c r="C2" s="235"/>
      <c r="D2" s="235"/>
      <c r="E2" s="235"/>
      <c r="F2" s="235"/>
      <c r="G2" s="235"/>
      <c r="H2" s="235"/>
      <c r="I2" s="235"/>
      <c r="J2" s="235"/>
      <c r="K2" s="235"/>
      <c r="L2" s="235"/>
    </row>
    <row r="4" spans="1:14" ht="21" customHeight="1">
      <c r="A4" s="10" t="str">
        <f>'[10]横浜別記様式 4（競争入札（物品役務等））'!A4</f>
        <v>（部局名：横浜税関）</v>
      </c>
      <c r="B4" s="164"/>
      <c r="C4" s="10"/>
      <c r="D4" s="10"/>
      <c r="E4" s="10"/>
      <c r="F4" s="250" t="str">
        <f>'[10]横浜別記様式 4（競争入札（物品役務等））'!F4:K4</f>
        <v>（審議対象期間　平成30年1月1日～平成30年3月31日）</v>
      </c>
      <c r="G4" s="250"/>
      <c r="H4" s="250"/>
      <c r="I4" s="250"/>
      <c r="J4" s="250"/>
      <c r="K4" s="250"/>
      <c r="L4" s="250"/>
      <c r="M4" s="20"/>
      <c r="N4" s="20"/>
    </row>
    <row r="5" spans="1:12" s="13" customFormat="1" ht="47.25" customHeight="1">
      <c r="A5" s="43" t="s">
        <v>6</v>
      </c>
      <c r="B5" s="43" t="s">
        <v>2</v>
      </c>
      <c r="C5" s="43" t="s">
        <v>5</v>
      </c>
      <c r="D5" s="43" t="s">
        <v>7</v>
      </c>
      <c r="E5" s="43" t="s">
        <v>59</v>
      </c>
      <c r="F5" s="43" t="s">
        <v>30</v>
      </c>
      <c r="G5" s="43" t="s">
        <v>8</v>
      </c>
      <c r="H5" s="43" t="s">
        <v>3</v>
      </c>
      <c r="I5" s="44" t="s">
        <v>9</v>
      </c>
      <c r="J5" s="43" t="s">
        <v>55</v>
      </c>
      <c r="K5" s="43" t="s">
        <v>31</v>
      </c>
      <c r="L5" s="43" t="s">
        <v>4</v>
      </c>
    </row>
    <row r="6" spans="1:14" s="29" customFormat="1" ht="90" customHeight="1">
      <c r="A6" s="60" t="s">
        <v>213</v>
      </c>
      <c r="B6" s="52" t="s">
        <v>214</v>
      </c>
      <c r="C6" s="197">
        <v>42826</v>
      </c>
      <c r="D6" s="198" t="s">
        <v>215</v>
      </c>
      <c r="E6" s="67">
        <v>1010001112577</v>
      </c>
      <c r="F6" s="60" t="s">
        <v>216</v>
      </c>
      <c r="G6" s="199">
        <v>3489582</v>
      </c>
      <c r="H6" s="200" t="s">
        <v>217</v>
      </c>
      <c r="I6" s="201" t="s">
        <v>218</v>
      </c>
      <c r="J6" s="201" t="s">
        <v>218</v>
      </c>
      <c r="K6" s="202"/>
      <c r="L6" s="62"/>
      <c r="M6" s="13"/>
      <c r="N6" s="106"/>
    </row>
    <row r="7" spans="1:14" s="29" customFormat="1" ht="90" customHeight="1">
      <c r="A7" s="60" t="s">
        <v>213</v>
      </c>
      <c r="B7" s="47" t="s">
        <v>209</v>
      </c>
      <c r="C7" s="197">
        <v>42826</v>
      </c>
      <c r="D7" s="203" t="s">
        <v>219</v>
      </c>
      <c r="E7" s="204">
        <v>1010001112577</v>
      </c>
      <c r="F7" s="60" t="s">
        <v>216</v>
      </c>
      <c r="G7" s="199">
        <v>6128525</v>
      </c>
      <c r="H7" s="200" t="s">
        <v>217</v>
      </c>
      <c r="I7" s="201" t="s">
        <v>218</v>
      </c>
      <c r="J7" s="201" t="s">
        <v>218</v>
      </c>
      <c r="K7" s="202"/>
      <c r="L7" s="62"/>
      <c r="M7" s="13"/>
      <c r="N7" s="106"/>
    </row>
    <row r="8" spans="1:14" s="29" customFormat="1" ht="90" customHeight="1">
      <c r="A8" s="60" t="s">
        <v>220</v>
      </c>
      <c r="B8" s="47" t="s">
        <v>214</v>
      </c>
      <c r="C8" s="197" t="s">
        <v>218</v>
      </c>
      <c r="D8" s="203" t="s">
        <v>221</v>
      </c>
      <c r="E8" s="204">
        <v>1010001067912</v>
      </c>
      <c r="F8" s="60" t="s">
        <v>222</v>
      </c>
      <c r="G8" s="199" t="s">
        <v>218</v>
      </c>
      <c r="H8" s="200" t="s">
        <v>218</v>
      </c>
      <c r="I8" s="205" t="s">
        <v>218</v>
      </c>
      <c r="J8" s="201" t="s">
        <v>218</v>
      </c>
      <c r="K8" s="202"/>
      <c r="L8" s="62" t="s">
        <v>223</v>
      </c>
      <c r="M8" s="13"/>
      <c r="N8" s="106"/>
    </row>
    <row r="9" spans="1:14" s="29" customFormat="1" ht="90" customHeight="1">
      <c r="A9" s="60" t="s">
        <v>220</v>
      </c>
      <c r="B9" s="47" t="s">
        <v>209</v>
      </c>
      <c r="C9" s="197" t="s">
        <v>218</v>
      </c>
      <c r="D9" s="203" t="s">
        <v>224</v>
      </c>
      <c r="E9" s="204">
        <v>8011101028104</v>
      </c>
      <c r="F9" s="60" t="s">
        <v>222</v>
      </c>
      <c r="G9" s="199" t="s">
        <v>218</v>
      </c>
      <c r="H9" s="200" t="s">
        <v>218</v>
      </c>
      <c r="I9" s="205" t="s">
        <v>218</v>
      </c>
      <c r="J9" s="201" t="s">
        <v>218</v>
      </c>
      <c r="K9" s="202"/>
      <c r="L9" s="62" t="s">
        <v>225</v>
      </c>
      <c r="M9" s="13"/>
      <c r="N9" s="106"/>
    </row>
    <row r="10" spans="1:14" s="29" customFormat="1" ht="90" customHeight="1">
      <c r="A10" s="60" t="s">
        <v>220</v>
      </c>
      <c r="B10" s="47" t="s">
        <v>214</v>
      </c>
      <c r="C10" s="197" t="s">
        <v>218</v>
      </c>
      <c r="D10" s="203" t="s">
        <v>226</v>
      </c>
      <c r="E10" s="204">
        <v>9010401052465</v>
      </c>
      <c r="F10" s="60" t="s">
        <v>222</v>
      </c>
      <c r="G10" s="199" t="s">
        <v>218</v>
      </c>
      <c r="H10" s="200" t="s">
        <v>218</v>
      </c>
      <c r="I10" s="205" t="s">
        <v>218</v>
      </c>
      <c r="J10" s="201" t="s">
        <v>218</v>
      </c>
      <c r="K10" s="202"/>
      <c r="L10" s="62" t="s">
        <v>227</v>
      </c>
      <c r="M10" s="13"/>
      <c r="N10" s="106"/>
    </row>
    <row r="11" spans="1:14" s="29" customFormat="1" ht="90" customHeight="1">
      <c r="A11" s="60" t="s">
        <v>220</v>
      </c>
      <c r="B11" s="47" t="s">
        <v>209</v>
      </c>
      <c r="C11" s="197" t="s">
        <v>218</v>
      </c>
      <c r="D11" s="203" t="s">
        <v>228</v>
      </c>
      <c r="E11" s="204">
        <v>3010401077583</v>
      </c>
      <c r="F11" s="60" t="s">
        <v>222</v>
      </c>
      <c r="G11" s="199" t="s">
        <v>218</v>
      </c>
      <c r="H11" s="200" t="s">
        <v>218</v>
      </c>
      <c r="I11" s="205" t="s">
        <v>218</v>
      </c>
      <c r="J11" s="201" t="s">
        <v>218</v>
      </c>
      <c r="K11" s="202"/>
      <c r="L11" s="62" t="s">
        <v>229</v>
      </c>
      <c r="M11" s="13"/>
      <c r="N11" s="106"/>
    </row>
    <row r="12" spans="1:14" s="29" customFormat="1" ht="90" customHeight="1">
      <c r="A12" s="60" t="s">
        <v>230</v>
      </c>
      <c r="B12" s="47" t="s">
        <v>214</v>
      </c>
      <c r="C12" s="197" t="s">
        <v>218</v>
      </c>
      <c r="D12" s="203" t="s">
        <v>231</v>
      </c>
      <c r="E12" s="204">
        <v>6010401020516</v>
      </c>
      <c r="F12" s="60" t="s">
        <v>222</v>
      </c>
      <c r="G12" s="199" t="s">
        <v>218</v>
      </c>
      <c r="H12" s="200" t="s">
        <v>218</v>
      </c>
      <c r="I12" s="205" t="s">
        <v>218</v>
      </c>
      <c r="J12" s="201" t="s">
        <v>218</v>
      </c>
      <c r="K12" s="202"/>
      <c r="L12" s="62" t="s">
        <v>232</v>
      </c>
      <c r="M12" s="13"/>
      <c r="N12" s="106"/>
    </row>
    <row r="13" spans="1:14" s="29" customFormat="1" ht="90" customHeight="1">
      <c r="A13" s="60" t="s">
        <v>233</v>
      </c>
      <c r="B13" s="47" t="s">
        <v>209</v>
      </c>
      <c r="C13" s="197" t="s">
        <v>218</v>
      </c>
      <c r="D13" s="203" t="s">
        <v>234</v>
      </c>
      <c r="E13" s="204">
        <v>3000020141003</v>
      </c>
      <c r="F13" s="60" t="s">
        <v>222</v>
      </c>
      <c r="G13" s="199" t="s">
        <v>218</v>
      </c>
      <c r="H13" s="200" t="s">
        <v>218</v>
      </c>
      <c r="I13" s="205" t="s">
        <v>218</v>
      </c>
      <c r="J13" s="201" t="s">
        <v>218</v>
      </c>
      <c r="K13" s="202"/>
      <c r="L13" s="62" t="s">
        <v>235</v>
      </c>
      <c r="M13" s="13"/>
      <c r="N13" s="106"/>
    </row>
    <row r="14" spans="1:14" s="29" customFormat="1" ht="90" customHeight="1">
      <c r="A14" s="60" t="s">
        <v>236</v>
      </c>
      <c r="B14" s="47" t="s">
        <v>214</v>
      </c>
      <c r="C14" s="197" t="s">
        <v>218</v>
      </c>
      <c r="D14" s="203" t="s">
        <v>237</v>
      </c>
      <c r="E14" s="204">
        <v>8010001166930</v>
      </c>
      <c r="F14" s="60" t="s">
        <v>222</v>
      </c>
      <c r="G14" s="199" t="s">
        <v>218</v>
      </c>
      <c r="H14" s="200" t="s">
        <v>218</v>
      </c>
      <c r="I14" s="205" t="s">
        <v>218</v>
      </c>
      <c r="J14" s="201" t="s">
        <v>218</v>
      </c>
      <c r="K14" s="202"/>
      <c r="L14" s="62" t="s">
        <v>238</v>
      </c>
      <c r="M14" s="13"/>
      <c r="N14" s="106"/>
    </row>
    <row r="15" spans="1:14" s="29" customFormat="1" ht="90" customHeight="1">
      <c r="A15" s="156" t="s">
        <v>236</v>
      </c>
      <c r="B15" s="47" t="s">
        <v>209</v>
      </c>
      <c r="C15" s="59" t="s">
        <v>218</v>
      </c>
      <c r="D15" s="206" t="s">
        <v>239</v>
      </c>
      <c r="E15" s="207">
        <v>4370001011311</v>
      </c>
      <c r="F15" s="60" t="s">
        <v>222</v>
      </c>
      <c r="G15" s="208" t="s">
        <v>218</v>
      </c>
      <c r="H15" s="209" t="s">
        <v>218</v>
      </c>
      <c r="I15" s="56" t="s">
        <v>218</v>
      </c>
      <c r="J15" s="201" t="s">
        <v>218</v>
      </c>
      <c r="K15" s="202"/>
      <c r="L15" s="62" t="s">
        <v>240</v>
      </c>
      <c r="M15" s="13"/>
      <c r="N15" s="106"/>
    </row>
    <row r="16" spans="1:14" s="29" customFormat="1" ht="90" customHeight="1">
      <c r="A16" s="156" t="s">
        <v>236</v>
      </c>
      <c r="B16" s="47" t="s">
        <v>214</v>
      </c>
      <c r="C16" s="59" t="s">
        <v>218</v>
      </c>
      <c r="D16" s="206" t="s">
        <v>234</v>
      </c>
      <c r="E16" s="207">
        <v>3000020141003</v>
      </c>
      <c r="F16" s="60" t="s">
        <v>222</v>
      </c>
      <c r="G16" s="208" t="s">
        <v>218</v>
      </c>
      <c r="H16" s="210" t="s">
        <v>218</v>
      </c>
      <c r="I16" s="63" t="s">
        <v>218</v>
      </c>
      <c r="J16" s="211" t="s">
        <v>218</v>
      </c>
      <c r="K16" s="202"/>
      <c r="L16" s="62" t="s">
        <v>241</v>
      </c>
      <c r="M16" s="13"/>
      <c r="N16" s="106"/>
    </row>
    <row r="17" spans="2:14" s="30" customFormat="1" ht="13.5">
      <c r="B17" s="154"/>
      <c r="D17" s="39"/>
      <c r="E17" s="39"/>
      <c r="G17" s="154"/>
      <c r="H17" s="154"/>
      <c r="I17" s="212"/>
      <c r="J17" s="40"/>
      <c r="M17" s="13"/>
      <c r="N17" s="154"/>
    </row>
    <row r="18" spans="1:14" s="30" customFormat="1" ht="25.5" customHeight="1">
      <c r="A18" s="247" t="s">
        <v>13</v>
      </c>
      <c r="B18" s="247"/>
      <c r="C18" s="247"/>
      <c r="D18" s="247"/>
      <c r="E18" s="247"/>
      <c r="F18" s="247"/>
      <c r="G18" s="247"/>
      <c r="H18" s="247"/>
      <c r="I18" s="247"/>
      <c r="J18" s="247"/>
      <c r="K18" s="247"/>
      <c r="L18" s="254"/>
      <c r="M18" s="154"/>
      <c r="N18" s="154"/>
    </row>
    <row r="19" spans="1:14" s="30" customFormat="1" ht="31.5" customHeight="1">
      <c r="A19" s="255" t="s">
        <v>56</v>
      </c>
      <c r="B19" s="256"/>
      <c r="C19" s="256"/>
      <c r="D19" s="256"/>
      <c r="E19" s="256"/>
      <c r="F19" s="256"/>
      <c r="G19" s="256"/>
      <c r="H19" s="256"/>
      <c r="I19" s="256"/>
      <c r="J19" s="256"/>
      <c r="K19" s="256"/>
      <c r="L19" s="32"/>
      <c r="M19" s="154"/>
      <c r="N19" s="154"/>
    </row>
    <row r="20" spans="1:14" s="30" customFormat="1" ht="26.25" customHeight="1">
      <c r="A20" s="257" t="s">
        <v>242</v>
      </c>
      <c r="B20" s="257"/>
      <c r="C20" s="257"/>
      <c r="D20" s="257"/>
      <c r="E20" s="257"/>
      <c r="F20" s="257"/>
      <c r="G20" s="257"/>
      <c r="H20" s="257"/>
      <c r="I20" s="257"/>
      <c r="J20" s="257"/>
      <c r="K20" s="257"/>
      <c r="L20" s="213"/>
      <c r="M20" s="154"/>
      <c r="N20" s="154"/>
    </row>
    <row r="21" spans="1:14" s="30" customFormat="1" ht="26.25" customHeight="1">
      <c r="A21" s="32" t="s">
        <v>58</v>
      </c>
      <c r="B21" s="155"/>
      <c r="C21" s="32"/>
      <c r="D21" s="32"/>
      <c r="E21" s="32"/>
      <c r="F21" s="32"/>
      <c r="G21" s="155"/>
      <c r="H21" s="155"/>
      <c r="I21" s="214"/>
      <c r="J21" s="32"/>
      <c r="K21" s="32"/>
      <c r="L21" s="213"/>
      <c r="M21" s="154"/>
      <c r="N21" s="154"/>
    </row>
    <row r="22" spans="2:14" s="30" customFormat="1" ht="13.5">
      <c r="B22" s="154"/>
      <c r="G22" s="154"/>
      <c r="H22" s="154"/>
      <c r="I22" s="212"/>
      <c r="J22" s="32"/>
      <c r="M22" s="154"/>
      <c r="N22" s="154"/>
    </row>
    <row r="23" spans="2:14" s="30" customFormat="1" ht="13.5">
      <c r="B23" s="154"/>
      <c r="D23" s="32"/>
      <c r="E23" s="32"/>
      <c r="G23" s="154"/>
      <c r="H23" s="154"/>
      <c r="I23" s="212"/>
      <c r="M23" s="154"/>
      <c r="N23" s="154"/>
    </row>
  </sheetData>
  <sheetProtection/>
  <autoFilter ref="A5:N16"/>
  <mergeCells count="5">
    <mergeCell ref="A2:L2"/>
    <mergeCell ref="F4:L4"/>
    <mergeCell ref="A18:L18"/>
    <mergeCell ref="A19:K19"/>
    <mergeCell ref="A20:K20"/>
  </mergeCells>
  <dataValidations count="2">
    <dataValidation errorStyle="information" type="date" allowBlank="1" showInputMessage="1" showErrorMessage="1" prompt="平成27年4月1日の形式で入力する。" sqref="C15:C16">
      <formula1>42095</formula1>
      <formula2>42460</formula2>
    </dataValidation>
    <dataValidation allowBlank="1" showInputMessage="1" showErrorMessage="1" promptTitle="入力方法" prompt="半角数字で入力して下さい。" errorTitle="参考" error="半角数字で入力して下さい。" imeMode="halfAlpha" sqref="H6:H15"/>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4" r:id="rId1"/>
  <headerFooter alignWithMargins="0">
    <oddFooter>&amp;C横浜-別記様式5（&amp;P/&amp;N）</oddFooter>
  </headerFooter>
</worksheet>
</file>

<file path=xl/worksheets/sheet13.xml><?xml version="1.0" encoding="utf-8"?>
<worksheet xmlns="http://schemas.openxmlformats.org/spreadsheetml/2006/main" xmlns:r="http://schemas.openxmlformats.org/officeDocument/2006/relationships">
  <sheetPr>
    <tabColor theme="8" tint="0.5999900102615356"/>
    <pageSetUpPr fitToPage="1"/>
  </sheetPr>
  <dimension ref="A1:J51"/>
  <sheetViews>
    <sheetView zoomScale="90" zoomScaleNormal="90" zoomScaleSheetLayoutView="100" workbookViewId="0" topLeftCell="A1">
      <selection activeCell="C13" sqref="C13"/>
    </sheetView>
  </sheetViews>
  <sheetFormatPr defaultColWidth="9.00390625" defaultRowHeight="13.5"/>
  <cols>
    <col min="1" max="1" width="30.875" style="150" customWidth="1"/>
    <col min="2" max="2" width="17.375" style="11" customWidth="1"/>
    <col min="3" max="4" width="21.125" style="11" customWidth="1"/>
    <col min="5" max="5" width="23.00390625" style="11" customWidth="1"/>
    <col min="6" max="6" width="17.625" style="150" customWidth="1"/>
    <col min="7" max="7" width="17.625" style="16" customWidth="1"/>
    <col min="8" max="8" width="9.00390625" style="150" customWidth="1"/>
    <col min="9" max="9" width="6.25390625" style="17" customWidth="1"/>
    <col min="10" max="10" width="54.875" style="18" customWidth="1"/>
    <col min="11" max="11" width="11.125" style="150" customWidth="1"/>
    <col min="12" max="16384" width="9.00390625" style="11" customWidth="1"/>
  </cols>
  <sheetData>
    <row r="1" ht="27" customHeight="1">
      <c r="A1" s="11" t="s">
        <v>16</v>
      </c>
    </row>
    <row r="2" spans="1:10" ht="21" customHeight="1">
      <c r="A2" s="251" t="s">
        <v>17</v>
      </c>
      <c r="B2" s="251"/>
      <c r="C2" s="251"/>
      <c r="D2" s="251"/>
      <c r="E2" s="251"/>
      <c r="F2" s="251"/>
      <c r="G2" s="251"/>
      <c r="H2" s="251"/>
      <c r="I2" s="251"/>
      <c r="J2" s="251"/>
    </row>
    <row r="3" spans="1:10" s="19" customFormat="1" ht="21" customHeight="1">
      <c r="A3" s="258" t="s">
        <v>243</v>
      </c>
      <c r="B3" s="258"/>
      <c r="C3" s="215"/>
      <c r="D3" s="215"/>
      <c r="E3" s="215"/>
      <c r="F3" s="250" t="str">
        <f>'[10]横浜別記様式 5（随意契約（物品役務等））'!F4:L4</f>
        <v>（審議対象期間　平成30年1月1日～平成30年3月31日）</v>
      </c>
      <c r="G3" s="250"/>
      <c r="H3" s="250"/>
      <c r="I3" s="250"/>
      <c r="J3" s="250"/>
    </row>
    <row r="4" spans="1:10" s="13" customFormat="1" ht="69" customHeight="1">
      <c r="A4" s="43" t="s">
        <v>18</v>
      </c>
      <c r="B4" s="43" t="s">
        <v>5</v>
      </c>
      <c r="C4" s="43" t="s">
        <v>19</v>
      </c>
      <c r="D4" s="43" t="s">
        <v>59</v>
      </c>
      <c r="E4" s="43" t="s">
        <v>20</v>
      </c>
      <c r="F4" s="43" t="s">
        <v>244</v>
      </c>
      <c r="G4" s="45" t="s">
        <v>245</v>
      </c>
      <c r="H4" s="43" t="s">
        <v>21</v>
      </c>
      <c r="I4" s="46" t="s">
        <v>22</v>
      </c>
      <c r="J4" s="46" t="s">
        <v>0</v>
      </c>
    </row>
    <row r="5" spans="1:10" s="13" customFormat="1" ht="111" customHeight="1">
      <c r="A5" s="131"/>
      <c r="B5" s="59"/>
      <c r="C5" s="118"/>
      <c r="D5" s="136"/>
      <c r="E5" s="90"/>
      <c r="F5" s="160"/>
      <c r="G5" s="216"/>
      <c r="H5" s="56"/>
      <c r="I5" s="51"/>
      <c r="J5" s="52"/>
    </row>
    <row r="6" spans="1:10" s="13" customFormat="1" ht="111" customHeight="1">
      <c r="A6" s="131"/>
      <c r="B6" s="59"/>
      <c r="C6" s="118"/>
      <c r="D6" s="49"/>
      <c r="E6" s="90"/>
      <c r="F6" s="160"/>
      <c r="G6" s="216"/>
      <c r="H6" s="56"/>
      <c r="I6" s="51"/>
      <c r="J6" s="52"/>
    </row>
    <row r="7" spans="9:10" ht="13.5">
      <c r="I7" s="21"/>
      <c r="J7" s="22"/>
    </row>
    <row r="8" spans="9:10" ht="13.5">
      <c r="I8" s="21"/>
      <c r="J8" s="22"/>
    </row>
    <row r="9" spans="9:10" ht="13.5">
      <c r="I9" s="21"/>
      <c r="J9" s="22"/>
    </row>
    <row r="10" spans="9:10" ht="13.5">
      <c r="I10" s="21"/>
      <c r="J10" s="22"/>
    </row>
    <row r="11" spans="9:10" ht="13.5">
      <c r="I11" s="21"/>
      <c r="J11" s="22"/>
    </row>
    <row r="12" spans="9:10" ht="13.5">
      <c r="I12" s="21"/>
      <c r="J12" s="22"/>
    </row>
    <row r="13" spans="9:10" ht="13.5">
      <c r="I13" s="21"/>
      <c r="J13" s="22"/>
    </row>
    <row r="14" spans="9:10" ht="13.5">
      <c r="I14" s="21"/>
      <c r="J14" s="22"/>
    </row>
    <row r="15" spans="9:10" ht="13.5">
      <c r="I15" s="21"/>
      <c r="J15" s="22"/>
    </row>
    <row r="16" spans="9:10" ht="13.5">
      <c r="I16" s="21"/>
      <c r="J16" s="22"/>
    </row>
    <row r="17" spans="9:10" ht="13.5">
      <c r="I17" s="21"/>
      <c r="J17" s="22"/>
    </row>
    <row r="18" spans="9:10" ht="13.5">
      <c r="I18" s="21"/>
      <c r="J18" s="22"/>
    </row>
    <row r="19" spans="9:10" ht="13.5">
      <c r="I19" s="21"/>
      <c r="J19" s="22"/>
    </row>
    <row r="20" spans="9:10" ht="13.5">
      <c r="I20" s="21"/>
      <c r="J20" s="22"/>
    </row>
    <row r="21" spans="9:10" ht="13.5">
      <c r="I21" s="21"/>
      <c r="J21" s="22"/>
    </row>
    <row r="22" spans="9:10" ht="13.5">
      <c r="I22" s="21"/>
      <c r="J22" s="22"/>
    </row>
    <row r="23" spans="9:10" ht="13.5">
      <c r="I23" s="21"/>
      <c r="J23" s="22"/>
    </row>
    <row r="24" spans="9:10" ht="13.5">
      <c r="I24" s="21"/>
      <c r="J24" s="22"/>
    </row>
    <row r="25" spans="9:10" ht="13.5">
      <c r="I25" s="21"/>
      <c r="J25" s="22"/>
    </row>
    <row r="26" spans="9:10" ht="13.5">
      <c r="I26" s="21"/>
      <c r="J26" s="22"/>
    </row>
    <row r="27" spans="9:10" ht="13.5">
      <c r="I27" s="21"/>
      <c r="J27" s="22"/>
    </row>
    <row r="28" spans="9:10" ht="13.5">
      <c r="I28" s="21"/>
      <c r="J28" s="22"/>
    </row>
    <row r="29" spans="9:10" ht="13.5">
      <c r="I29" s="21"/>
      <c r="J29" s="22"/>
    </row>
    <row r="30" spans="9:10" ht="13.5">
      <c r="I30" s="21"/>
      <c r="J30" s="22"/>
    </row>
    <row r="31" spans="9:10" ht="13.5">
      <c r="I31" s="21"/>
      <c r="J31" s="22"/>
    </row>
    <row r="32" spans="9:10" ht="13.5">
      <c r="I32" s="21"/>
      <c r="J32" s="22"/>
    </row>
    <row r="33" spans="9:10" ht="13.5">
      <c r="I33" s="21"/>
      <c r="J33" s="22"/>
    </row>
    <row r="34" spans="9:10" ht="13.5">
      <c r="I34" s="21"/>
      <c r="J34" s="22"/>
    </row>
    <row r="35" spans="9:10" ht="13.5">
      <c r="I35" s="21"/>
      <c r="J35" s="22"/>
    </row>
    <row r="36" spans="9:10" ht="13.5">
      <c r="I36" s="21"/>
      <c r="J36" s="22"/>
    </row>
    <row r="37" spans="9:10" ht="13.5">
      <c r="I37" s="21"/>
      <c r="J37" s="22"/>
    </row>
    <row r="38" spans="9:10" ht="13.5">
      <c r="I38" s="21"/>
      <c r="J38" s="22"/>
    </row>
    <row r="39" spans="9:10" ht="13.5">
      <c r="I39" s="21"/>
      <c r="J39" s="22"/>
    </row>
    <row r="40" spans="9:10" ht="13.5">
      <c r="I40" s="21"/>
      <c r="J40" s="22"/>
    </row>
    <row r="41" spans="9:10" ht="13.5">
      <c r="I41" s="21"/>
      <c r="J41" s="22"/>
    </row>
    <row r="42" spans="9:10" ht="13.5">
      <c r="I42" s="21"/>
      <c r="J42" s="22"/>
    </row>
    <row r="43" spans="9:10" ht="13.5">
      <c r="I43" s="21"/>
      <c r="J43" s="22"/>
    </row>
    <row r="44" spans="9:10" ht="13.5">
      <c r="I44" s="21"/>
      <c r="J44" s="22"/>
    </row>
    <row r="45" spans="9:10" ht="13.5">
      <c r="I45" s="21"/>
      <c r="J45" s="22"/>
    </row>
    <row r="46" spans="9:10" ht="13.5">
      <c r="I46" s="21"/>
      <c r="J46" s="22"/>
    </row>
    <row r="47" spans="9:10" ht="13.5">
      <c r="I47" s="21"/>
      <c r="J47" s="22"/>
    </row>
    <row r="48" spans="9:10" ht="13.5">
      <c r="I48" s="21"/>
      <c r="J48" s="22"/>
    </row>
    <row r="49" spans="9:10" ht="13.5">
      <c r="I49" s="21"/>
      <c r="J49" s="22"/>
    </row>
    <row r="50" spans="9:10" ht="13.5">
      <c r="I50" s="21"/>
      <c r="J50" s="22"/>
    </row>
    <row r="51" spans="9:10" ht="13.5">
      <c r="I51" s="21"/>
      <c r="J51" s="22"/>
    </row>
  </sheetData>
  <sheetProtection/>
  <autoFilter ref="A4:K6">
    <sortState ref="A5:K51">
      <sortCondition sortBy="value" ref="B5:B51"/>
    </sortState>
  </autoFilter>
  <mergeCells count="3">
    <mergeCell ref="A2:J2"/>
    <mergeCell ref="A3:B3"/>
    <mergeCell ref="F3:J3"/>
  </mergeCells>
  <dataValidations count="2">
    <dataValidation allowBlank="1" showInputMessage="1" showErrorMessage="1" promptTitle="入力方法" prompt="半角数字で入力して下さい。" errorTitle="参考" error="半角数字で入力して下さい。" imeMode="halfAlpha" sqref="G5:G6"/>
    <dataValidation errorStyle="information" type="date" allowBlank="1" showInputMessage="1" showErrorMessage="1" prompt="平成27年4月1日の形式で入力する。" sqref="B5:B6">
      <formula1>42095</formula1>
      <formula2>42460</formula2>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2" r:id="rId2"/>
  <headerFooter alignWithMargins="0">
    <oddFooter>&amp;C横浜-別記様式6（&amp;P/&amp;N）</oddFooter>
  </headerFooter>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zoomScalePageLayoutView="0" workbookViewId="0" topLeftCell="A4">
      <selection activeCell="C17" sqref="C17"/>
    </sheetView>
  </sheetViews>
  <sheetFormatPr defaultColWidth="9.00390625" defaultRowHeight="13.5"/>
  <cols>
    <col min="1" max="1" width="7.625" style="26" customWidth="1"/>
    <col min="2" max="2" width="36.125" style="26" bestFit="1" customWidth="1"/>
    <col min="3" max="3" width="26.625" style="26" customWidth="1"/>
    <col min="4" max="4" width="1.875" style="26" customWidth="1"/>
    <col min="5" max="5" width="3.50390625" style="26" customWidth="1"/>
    <col min="6" max="6" width="26.625" style="26" customWidth="1"/>
    <col min="7" max="7" width="1.875" style="26" customWidth="1"/>
    <col min="8" max="8" width="3.50390625" style="26" customWidth="1"/>
    <col min="9" max="9" width="25.875" style="26" customWidth="1"/>
    <col min="10" max="16384" width="9.00390625" style="26" customWidth="1"/>
  </cols>
  <sheetData>
    <row r="1" spans="1:2" ht="24" customHeight="1">
      <c r="A1" s="234" t="s">
        <v>32</v>
      </c>
      <c r="B1" s="234"/>
    </row>
    <row r="2" spans="1:9" ht="24" customHeight="1">
      <c r="A2" s="235" t="s">
        <v>47</v>
      </c>
      <c r="B2" s="235"/>
      <c r="C2" s="235"/>
      <c r="D2" s="235"/>
      <c r="E2" s="235"/>
      <c r="F2" s="235"/>
      <c r="G2" s="235"/>
      <c r="H2" s="235"/>
      <c r="I2" s="235"/>
    </row>
    <row r="3" spans="1:9" ht="24" customHeight="1" thickBot="1">
      <c r="A3" s="236" t="s">
        <v>33</v>
      </c>
      <c r="B3" s="236"/>
      <c r="F3" s="237" t="str">
        <f>'東京・横浜総括表（様式１）'!F3:I3</f>
        <v>（審議対象期間　平成30年1月1日～平成30年3月31日）</v>
      </c>
      <c r="G3" s="237"/>
      <c r="H3" s="237"/>
      <c r="I3" s="237"/>
    </row>
    <row r="4" spans="1:9" ht="28.5" customHeight="1" thickBot="1">
      <c r="A4" s="238" t="s">
        <v>48</v>
      </c>
      <c r="B4" s="239"/>
      <c r="C4" s="238" t="s">
        <v>49</v>
      </c>
      <c r="D4" s="240"/>
      <c r="E4" s="239"/>
      <c r="F4" s="238" t="s">
        <v>34</v>
      </c>
      <c r="G4" s="240"/>
      <c r="H4" s="239"/>
      <c r="I4" s="24" t="s">
        <v>35</v>
      </c>
    </row>
    <row r="5" spans="1:9" ht="24" customHeight="1">
      <c r="A5" s="230" t="s">
        <v>36</v>
      </c>
      <c r="B5" s="231"/>
      <c r="C5" s="27">
        <f>C7+C8+C9+C10</f>
        <v>33</v>
      </c>
      <c r="D5" s="1"/>
      <c r="E5" s="2" t="s">
        <v>50</v>
      </c>
      <c r="F5" s="27">
        <f>F7+F8+F9+F10</f>
        <v>5</v>
      </c>
      <c r="G5" s="1"/>
      <c r="H5" s="2" t="s">
        <v>50</v>
      </c>
      <c r="I5" s="228"/>
    </row>
    <row r="6" spans="1:9" ht="24" customHeight="1">
      <c r="A6" s="232" t="s">
        <v>37</v>
      </c>
      <c r="B6" s="233"/>
      <c r="C6" s="3"/>
      <c r="D6" s="1"/>
      <c r="E6" s="2"/>
      <c r="F6" s="3"/>
      <c r="G6" s="1"/>
      <c r="H6" s="2"/>
      <c r="I6" s="217"/>
    </row>
    <row r="7" spans="1:9" ht="24" customHeight="1">
      <c r="A7" s="232" t="s">
        <v>38</v>
      </c>
      <c r="B7" s="233"/>
      <c r="C7" s="27">
        <v>0</v>
      </c>
      <c r="D7" s="1"/>
      <c r="E7" s="2" t="s">
        <v>50</v>
      </c>
      <c r="F7" s="27">
        <v>0</v>
      </c>
      <c r="G7" s="1"/>
      <c r="H7" s="2" t="s">
        <v>50</v>
      </c>
      <c r="I7" s="217"/>
    </row>
    <row r="8" spans="1:9" ht="24" customHeight="1">
      <c r="A8" s="232" t="s">
        <v>39</v>
      </c>
      <c r="B8" s="233"/>
      <c r="C8" s="27">
        <v>1</v>
      </c>
      <c r="D8" s="1"/>
      <c r="E8" s="2" t="s">
        <v>50</v>
      </c>
      <c r="F8" s="27">
        <v>0</v>
      </c>
      <c r="G8" s="1"/>
      <c r="H8" s="2" t="s">
        <v>50</v>
      </c>
      <c r="I8" s="217"/>
    </row>
    <row r="9" spans="1:9" ht="24" customHeight="1">
      <c r="A9" s="232" t="s">
        <v>40</v>
      </c>
      <c r="B9" s="233"/>
      <c r="C9" s="27">
        <v>4</v>
      </c>
      <c r="D9" s="1"/>
      <c r="E9" s="2" t="s">
        <v>50</v>
      </c>
      <c r="F9" s="27">
        <v>0</v>
      </c>
      <c r="G9" s="1"/>
      <c r="H9" s="2" t="s">
        <v>50</v>
      </c>
      <c r="I9" s="217"/>
    </row>
    <row r="10" spans="1:9" ht="24" customHeight="1">
      <c r="A10" s="232" t="s">
        <v>41</v>
      </c>
      <c r="B10" s="233"/>
      <c r="C10" s="27">
        <v>28</v>
      </c>
      <c r="D10" s="1"/>
      <c r="E10" s="2" t="s">
        <v>50</v>
      </c>
      <c r="F10" s="27">
        <v>5</v>
      </c>
      <c r="G10" s="1"/>
      <c r="H10" s="2" t="s">
        <v>50</v>
      </c>
      <c r="I10" s="217"/>
    </row>
    <row r="11" spans="1:9" ht="24" customHeight="1" thickBot="1">
      <c r="A11" s="232"/>
      <c r="B11" s="233"/>
      <c r="C11" s="4"/>
      <c r="D11" s="5"/>
      <c r="E11" s="6"/>
      <c r="F11" s="4"/>
      <c r="G11" s="5"/>
      <c r="H11" s="6"/>
      <c r="I11" s="218"/>
    </row>
    <row r="12" spans="1:9" ht="24" customHeight="1">
      <c r="A12" s="217"/>
      <c r="B12" s="25" t="s">
        <v>42</v>
      </c>
      <c r="C12" s="27">
        <f>C14+C15+C16+C17</f>
        <v>5</v>
      </c>
      <c r="D12" s="1"/>
      <c r="E12" s="2" t="s">
        <v>50</v>
      </c>
      <c r="F12" s="219"/>
      <c r="G12" s="220"/>
      <c r="H12" s="221"/>
      <c r="I12" s="228"/>
    </row>
    <row r="13" spans="1:9" ht="24" customHeight="1">
      <c r="A13" s="217"/>
      <c r="B13" s="23" t="s">
        <v>37</v>
      </c>
      <c r="C13" s="3"/>
      <c r="D13" s="1"/>
      <c r="E13" s="2"/>
      <c r="F13" s="222"/>
      <c r="G13" s="223"/>
      <c r="H13" s="224"/>
      <c r="I13" s="217"/>
    </row>
    <row r="14" spans="1:9" ht="24" customHeight="1">
      <c r="A14" s="217"/>
      <c r="B14" s="23" t="s">
        <v>43</v>
      </c>
      <c r="C14" s="27">
        <v>0</v>
      </c>
      <c r="D14" s="1"/>
      <c r="E14" s="2" t="s">
        <v>50</v>
      </c>
      <c r="F14" s="222"/>
      <c r="G14" s="223"/>
      <c r="H14" s="224"/>
      <c r="I14" s="217"/>
    </row>
    <row r="15" spans="1:9" ht="24" customHeight="1">
      <c r="A15" s="217"/>
      <c r="B15" s="23" t="s">
        <v>44</v>
      </c>
      <c r="C15" s="27">
        <v>0</v>
      </c>
      <c r="D15" s="1"/>
      <c r="E15" s="2" t="s">
        <v>50</v>
      </c>
      <c r="F15" s="222"/>
      <c r="G15" s="223"/>
      <c r="H15" s="224"/>
      <c r="I15" s="217"/>
    </row>
    <row r="16" spans="1:9" ht="24" customHeight="1">
      <c r="A16" s="217"/>
      <c r="B16" s="23" t="s">
        <v>45</v>
      </c>
      <c r="C16" s="27">
        <v>5</v>
      </c>
      <c r="D16" s="1"/>
      <c r="E16" s="2" t="s">
        <v>50</v>
      </c>
      <c r="F16" s="222"/>
      <c r="G16" s="223"/>
      <c r="H16" s="224"/>
      <c r="I16" s="217"/>
    </row>
    <row r="17" spans="1:9" ht="24" customHeight="1">
      <c r="A17" s="217"/>
      <c r="B17" s="23" t="s">
        <v>52</v>
      </c>
      <c r="C17" s="27">
        <v>0</v>
      </c>
      <c r="D17" s="1"/>
      <c r="E17" s="2" t="s">
        <v>50</v>
      </c>
      <c r="F17" s="222"/>
      <c r="G17" s="223"/>
      <c r="H17" s="224"/>
      <c r="I17" s="217"/>
    </row>
    <row r="18" spans="1:9" ht="24" customHeight="1">
      <c r="A18" s="217"/>
      <c r="B18" s="7"/>
      <c r="C18" s="8"/>
      <c r="D18" s="1"/>
      <c r="E18" s="2"/>
      <c r="F18" s="222"/>
      <c r="G18" s="223"/>
      <c r="H18" s="224"/>
      <c r="I18" s="217"/>
    </row>
    <row r="19" spans="1:9" ht="24" customHeight="1">
      <c r="A19" s="217"/>
      <c r="B19" s="7"/>
      <c r="C19" s="8"/>
      <c r="D19" s="1"/>
      <c r="E19" s="2"/>
      <c r="F19" s="222"/>
      <c r="G19" s="223"/>
      <c r="H19" s="224"/>
      <c r="I19" s="217"/>
    </row>
    <row r="20" spans="1:9" ht="24" customHeight="1">
      <c r="A20" s="217"/>
      <c r="B20" s="7"/>
      <c r="C20" s="8"/>
      <c r="D20" s="1"/>
      <c r="E20" s="2"/>
      <c r="F20" s="222"/>
      <c r="G20" s="223"/>
      <c r="H20" s="224"/>
      <c r="I20" s="217"/>
    </row>
    <row r="21" spans="1:9" ht="24" customHeight="1" thickBot="1">
      <c r="A21" s="218"/>
      <c r="B21" s="9"/>
      <c r="C21" s="4"/>
      <c r="D21" s="5"/>
      <c r="E21" s="6"/>
      <c r="F21" s="225"/>
      <c r="G21" s="226"/>
      <c r="H21" s="227"/>
      <c r="I21" s="218"/>
    </row>
    <row r="22" spans="1:9" ht="24" customHeight="1">
      <c r="A22" s="229" t="s">
        <v>54</v>
      </c>
      <c r="B22" s="229"/>
      <c r="C22" s="229"/>
      <c r="D22" s="229"/>
      <c r="E22" s="229"/>
      <c r="F22" s="229"/>
      <c r="G22" s="229"/>
      <c r="H22" s="229"/>
      <c r="I22" s="229"/>
    </row>
    <row r="23" ht="13.5">
      <c r="A23" s="28"/>
    </row>
    <row r="24" ht="13.5">
      <c r="A24" s="28"/>
    </row>
  </sheetData>
  <sheetProtection/>
  <mergeCells count="19">
    <mergeCell ref="I5:I11"/>
    <mergeCell ref="A12:A21"/>
    <mergeCell ref="I12:I21"/>
    <mergeCell ref="A4:B4"/>
    <mergeCell ref="A5:B5"/>
    <mergeCell ref="A6:B6"/>
    <mergeCell ref="A7:B7"/>
    <mergeCell ref="A8:B8"/>
    <mergeCell ref="A9:B9"/>
    <mergeCell ref="A2:I2"/>
    <mergeCell ref="F3:I3"/>
    <mergeCell ref="A22:I22"/>
    <mergeCell ref="A1:B1"/>
    <mergeCell ref="A3:B3"/>
    <mergeCell ref="F12:H21"/>
    <mergeCell ref="C4:E4"/>
    <mergeCell ref="F4:H4"/>
    <mergeCell ref="A10:B10"/>
    <mergeCell ref="A11:B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O10"/>
  <sheetViews>
    <sheetView zoomScaleSheetLayoutView="85" workbookViewId="0" topLeftCell="B1">
      <selection activeCell="I7" sqref="I7"/>
    </sheetView>
  </sheetViews>
  <sheetFormatPr defaultColWidth="9.00390625" defaultRowHeight="13.5"/>
  <cols>
    <col min="1" max="1" width="39.125" style="11" customWidth="1"/>
    <col min="2" max="2" width="27.125" style="34" customWidth="1"/>
    <col min="3" max="3" width="19.125" style="11" customWidth="1"/>
    <col min="4" max="4" width="23.125" style="11" customWidth="1"/>
    <col min="5" max="5" width="18.625" style="11" customWidth="1"/>
    <col min="6" max="6" width="18.875" style="11" customWidth="1"/>
    <col min="7" max="7" width="16.625" style="34" customWidth="1"/>
    <col min="8" max="8" width="16.625" style="11" customWidth="1"/>
    <col min="9" max="10" width="7.625" style="11" customWidth="1"/>
    <col min="11" max="11" width="22.625" style="11" customWidth="1"/>
    <col min="12" max="13" width="9.00390625" style="11" customWidth="1"/>
    <col min="14" max="14" width="9.625" style="11" bestFit="1" customWidth="1"/>
    <col min="15" max="16384" width="9.00390625" style="11" customWidth="1"/>
  </cols>
  <sheetData>
    <row r="1" ht="13.5">
      <c r="A1" s="10" t="s">
        <v>23</v>
      </c>
    </row>
    <row r="2" spans="1:11" ht="13.5">
      <c r="A2" s="235" t="s">
        <v>24</v>
      </c>
      <c r="B2" s="235"/>
      <c r="C2" s="235"/>
      <c r="D2" s="235"/>
      <c r="E2" s="235"/>
      <c r="F2" s="235"/>
      <c r="G2" s="235"/>
      <c r="H2" s="235"/>
      <c r="I2" s="235"/>
      <c r="J2" s="235"/>
      <c r="K2" s="235"/>
    </row>
    <row r="4" spans="1:11" ht="21" customHeight="1">
      <c r="A4" s="14" t="s">
        <v>15</v>
      </c>
      <c r="F4" s="242" t="str">
        <f>'東京総括表（様式１）'!F3:I3</f>
        <v>（審議対象期間　平成30年1月1日～平成30年3月31日）</v>
      </c>
      <c r="G4" s="242"/>
      <c r="H4" s="242"/>
      <c r="I4" s="242"/>
      <c r="J4" s="242"/>
      <c r="K4" s="242"/>
    </row>
    <row r="5" spans="1:11" s="13" customFormat="1" ht="53.25" customHeight="1">
      <c r="A5" s="89" t="s">
        <v>25</v>
      </c>
      <c r="B5" s="89" t="s">
        <v>2</v>
      </c>
      <c r="C5" s="89" t="s">
        <v>5</v>
      </c>
      <c r="D5" s="89" t="s">
        <v>7</v>
      </c>
      <c r="E5" s="89" t="s">
        <v>59</v>
      </c>
      <c r="F5" s="89" t="s">
        <v>10</v>
      </c>
      <c r="G5" s="89" t="s">
        <v>8</v>
      </c>
      <c r="H5" s="89" t="s">
        <v>3</v>
      </c>
      <c r="I5" s="89" t="s">
        <v>9</v>
      </c>
      <c r="J5" s="89" t="s">
        <v>55</v>
      </c>
      <c r="K5" s="89" t="s">
        <v>4</v>
      </c>
    </row>
    <row r="6" spans="1:15" s="13" customFormat="1" ht="139.5" customHeight="1">
      <c r="A6" s="94"/>
      <c r="B6" s="94"/>
      <c r="C6" s="95"/>
      <c r="D6" s="94"/>
      <c r="E6" s="96"/>
      <c r="F6" s="93"/>
      <c r="G6" s="97"/>
      <c r="H6" s="97"/>
      <c r="I6" s="101"/>
      <c r="J6" s="93"/>
      <c r="K6" s="93"/>
      <c r="L6" s="98"/>
      <c r="M6" s="99"/>
      <c r="N6" s="100"/>
      <c r="O6" s="98"/>
    </row>
    <row r="7" spans="1:15" s="13" customFormat="1" ht="139.5" customHeight="1">
      <c r="A7" s="47"/>
      <c r="B7" s="47"/>
      <c r="C7" s="75"/>
      <c r="D7" s="47"/>
      <c r="E7" s="96"/>
      <c r="F7" s="90"/>
      <c r="G7" s="50"/>
      <c r="H7" s="50"/>
      <c r="I7" s="101"/>
      <c r="J7" s="51"/>
      <c r="K7" s="52"/>
      <c r="L7" s="98"/>
      <c r="M7" s="98"/>
      <c r="N7" s="98"/>
      <c r="O7" s="98"/>
    </row>
    <row r="8" ht="9.75" customHeight="1"/>
    <row r="9" spans="1:11" ht="13.5">
      <c r="A9" s="241" t="s">
        <v>13</v>
      </c>
      <c r="B9" s="241"/>
      <c r="C9" s="241"/>
      <c r="D9" s="241"/>
      <c r="E9" s="241"/>
      <c r="F9" s="241"/>
      <c r="G9" s="241"/>
      <c r="H9" s="241"/>
      <c r="I9" s="241"/>
      <c r="J9" s="241"/>
      <c r="K9" s="241"/>
    </row>
    <row r="10" spans="1:11" ht="13.5">
      <c r="A10" s="14" t="s">
        <v>12</v>
      </c>
      <c r="B10" s="15"/>
      <c r="C10" s="14"/>
      <c r="D10" s="14"/>
      <c r="E10" s="14"/>
      <c r="F10" s="14"/>
      <c r="G10" s="15"/>
      <c r="H10" s="14"/>
      <c r="I10" s="14"/>
      <c r="J10" s="14"/>
      <c r="K10" s="14"/>
    </row>
  </sheetData>
  <sheetProtection/>
  <mergeCells count="3">
    <mergeCell ref="A2:K2"/>
    <mergeCell ref="A9:K9"/>
    <mergeCell ref="F4:K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8" r:id="rId2"/>
  <headerFooter alignWithMargins="0">
    <oddFooter>&amp;C東京-別記様式2（&amp;P/&amp;N）</oddFooter>
  </headerFooter>
  <drawing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N13"/>
  <sheetViews>
    <sheetView zoomScaleSheetLayoutView="100" zoomScalePageLayoutView="0" workbookViewId="0" topLeftCell="B1">
      <selection activeCell="H16" sqref="H16"/>
    </sheetView>
  </sheetViews>
  <sheetFormatPr defaultColWidth="9.00390625" defaultRowHeight="13.5"/>
  <cols>
    <col min="1" max="1" width="39.125" style="11" customWidth="1"/>
    <col min="2" max="2" width="27.125" style="34" customWidth="1"/>
    <col min="3" max="3" width="19.125" style="11" customWidth="1"/>
    <col min="4" max="4" width="25.50390625" style="11" customWidth="1"/>
    <col min="5" max="5" width="18.625" style="11" customWidth="1"/>
    <col min="6" max="6" width="30.625" style="11" customWidth="1"/>
    <col min="7" max="7" width="12.625" style="11" customWidth="1"/>
    <col min="8" max="8" width="12.625" style="34" customWidth="1"/>
    <col min="9" max="9" width="8.00390625" style="34" customWidth="1"/>
    <col min="10" max="10" width="6.50390625" style="11" bestFit="1" customWidth="1"/>
    <col min="11" max="11" width="7.75390625" style="11" customWidth="1"/>
    <col min="12" max="12" width="22.625" style="11" customWidth="1"/>
    <col min="13" max="14" width="13.50390625" style="11" customWidth="1"/>
    <col min="15" max="16384" width="9.00390625" style="11" customWidth="1"/>
  </cols>
  <sheetData>
    <row r="1" ht="13.5">
      <c r="A1" s="10" t="s">
        <v>26</v>
      </c>
    </row>
    <row r="2" spans="1:12" ht="13.5">
      <c r="A2" s="235" t="s">
        <v>27</v>
      </c>
      <c r="B2" s="235"/>
      <c r="C2" s="235"/>
      <c r="D2" s="235"/>
      <c r="E2" s="235"/>
      <c r="F2" s="235"/>
      <c r="G2" s="235"/>
      <c r="H2" s="235"/>
      <c r="I2" s="235"/>
      <c r="J2" s="235"/>
      <c r="K2" s="235"/>
      <c r="L2" s="235"/>
    </row>
    <row r="4" spans="1:12" ht="21" customHeight="1">
      <c r="A4" s="14" t="str">
        <f>'東京別記様式 2（競争入札（公共工事））'!A4</f>
        <v>（部局名：東京税関）</v>
      </c>
      <c r="F4" s="242" t="str">
        <f>'東京別記様式 2（競争入札（公共工事））'!F4:K4</f>
        <v>（審議対象期間　平成30年1月1日～平成30年3月31日）</v>
      </c>
      <c r="G4" s="242"/>
      <c r="H4" s="242"/>
      <c r="I4" s="242"/>
      <c r="J4" s="242"/>
      <c r="K4" s="242"/>
      <c r="L4" s="242"/>
    </row>
    <row r="5" spans="1:12" s="13" customFormat="1" ht="47.25" customHeight="1">
      <c r="A5" s="89" t="s">
        <v>25</v>
      </c>
      <c r="B5" s="89" t="s">
        <v>2</v>
      </c>
      <c r="C5" s="89" t="s">
        <v>5</v>
      </c>
      <c r="D5" s="89" t="s">
        <v>7</v>
      </c>
      <c r="E5" s="89" t="s">
        <v>59</v>
      </c>
      <c r="F5" s="89" t="s">
        <v>30</v>
      </c>
      <c r="G5" s="89" t="s">
        <v>8</v>
      </c>
      <c r="H5" s="89" t="s">
        <v>3</v>
      </c>
      <c r="I5" s="89" t="s">
        <v>9</v>
      </c>
      <c r="J5" s="89" t="s">
        <v>55</v>
      </c>
      <c r="K5" s="89" t="s">
        <v>31</v>
      </c>
      <c r="L5" s="89" t="s">
        <v>4</v>
      </c>
    </row>
    <row r="6" spans="1:14" s="29" customFormat="1" ht="139.5" customHeight="1">
      <c r="A6" s="122" t="s">
        <v>185</v>
      </c>
      <c r="B6" s="122" t="s">
        <v>84</v>
      </c>
      <c r="C6" s="124">
        <v>43132</v>
      </c>
      <c r="D6" s="70" t="s">
        <v>83</v>
      </c>
      <c r="E6" s="123">
        <v>3040001043108</v>
      </c>
      <c r="F6" s="122" t="s">
        <v>82</v>
      </c>
      <c r="G6" s="146" t="s">
        <v>186</v>
      </c>
      <c r="H6" s="97">
        <v>17679875</v>
      </c>
      <c r="I6" s="53" t="s">
        <v>187</v>
      </c>
      <c r="J6" s="48" t="s">
        <v>60</v>
      </c>
      <c r="K6" s="48"/>
      <c r="L6" s="70" t="s">
        <v>64</v>
      </c>
      <c r="M6" s="80"/>
      <c r="N6" s="106"/>
    </row>
    <row r="7" spans="4:10" ht="13.5">
      <c r="D7" s="39"/>
      <c r="E7" s="39"/>
      <c r="I7" s="107"/>
      <c r="J7" s="40"/>
    </row>
    <row r="8" spans="1:12" ht="25.5" customHeight="1">
      <c r="A8" s="241" t="s">
        <v>13</v>
      </c>
      <c r="B8" s="241"/>
      <c r="C8" s="241"/>
      <c r="D8" s="241"/>
      <c r="E8" s="241"/>
      <c r="F8" s="241"/>
      <c r="G8" s="241"/>
      <c r="H8" s="241"/>
      <c r="I8" s="241"/>
      <c r="J8" s="241"/>
      <c r="K8" s="241"/>
      <c r="L8" s="243"/>
    </row>
    <row r="9" spans="1:12" ht="30" customHeight="1">
      <c r="A9" s="244" t="s">
        <v>56</v>
      </c>
      <c r="B9" s="245"/>
      <c r="C9" s="245"/>
      <c r="D9" s="245"/>
      <c r="E9" s="245"/>
      <c r="F9" s="245"/>
      <c r="G9" s="245"/>
      <c r="H9" s="245"/>
      <c r="I9" s="245"/>
      <c r="J9" s="245"/>
      <c r="K9" s="245"/>
      <c r="L9" s="14"/>
    </row>
    <row r="10" spans="1:13" ht="26.25" customHeight="1">
      <c r="A10" s="14" t="s">
        <v>57</v>
      </c>
      <c r="B10" s="15"/>
      <c r="C10" s="14"/>
      <c r="D10" s="14"/>
      <c r="E10" s="14"/>
      <c r="F10" s="14"/>
      <c r="G10" s="14"/>
      <c r="H10" s="15"/>
      <c r="I10" s="15"/>
      <c r="J10" s="14"/>
      <c r="K10" s="14"/>
      <c r="L10" s="36"/>
      <c r="M10" s="35"/>
    </row>
    <row r="11" spans="1:13" ht="26.25" customHeight="1">
      <c r="A11" s="14" t="s">
        <v>58</v>
      </c>
      <c r="B11" s="15"/>
      <c r="C11" s="14"/>
      <c r="D11" s="14"/>
      <c r="E11" s="14"/>
      <c r="F11" s="14"/>
      <c r="G11" s="14"/>
      <c r="H11" s="15"/>
      <c r="I11" s="15"/>
      <c r="J11" s="14"/>
      <c r="K11" s="14"/>
      <c r="L11" s="36"/>
      <c r="M11" s="35"/>
    </row>
    <row r="13" spans="4:5" ht="13.5">
      <c r="D13" s="14"/>
      <c r="E13" s="14"/>
    </row>
  </sheetData>
  <sheetProtection/>
  <mergeCells count="4">
    <mergeCell ref="A2:L2"/>
    <mergeCell ref="A8:L8"/>
    <mergeCell ref="A9:K9"/>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1"/>
  <headerFooter alignWithMargins="0">
    <oddFooter>&amp;C東京-別記様式3（&amp;P/&amp;N）</oddFooter>
  </headerFooter>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P12"/>
  <sheetViews>
    <sheetView zoomScaleSheetLayoutView="90" zoomScalePageLayoutView="0" workbookViewId="0" topLeftCell="A1">
      <selection activeCell="K5" sqref="K5:K9"/>
    </sheetView>
  </sheetViews>
  <sheetFormatPr defaultColWidth="9.00390625" defaultRowHeight="13.5"/>
  <cols>
    <col min="1" max="1" width="39.125" style="30" customWidth="1"/>
    <col min="2" max="2" width="27.125" style="37" customWidth="1"/>
    <col min="3" max="3" width="19.125" style="31" customWidth="1"/>
    <col min="4" max="4" width="23.125" style="30" customWidth="1"/>
    <col min="5" max="5" width="18.625" style="30" customWidth="1"/>
    <col min="6" max="6" width="18.25390625" style="30" customWidth="1"/>
    <col min="7" max="7" width="16.625" style="37" customWidth="1"/>
    <col min="8" max="8" width="16.625" style="30" customWidth="1"/>
    <col min="9" max="9" width="7.625" style="30" customWidth="1"/>
    <col min="10" max="10" width="7.625" style="41" customWidth="1"/>
    <col min="11" max="11" width="22.625" style="30" customWidth="1"/>
    <col min="12" max="12" width="13.50390625" style="72" customWidth="1"/>
    <col min="13" max="13" width="9.00390625" style="11" customWidth="1"/>
    <col min="14" max="14" width="15.00390625" style="82" customWidth="1"/>
    <col min="15" max="15" width="18.50390625" style="11" customWidth="1"/>
    <col min="16" max="16384" width="9.00390625" style="11" customWidth="1"/>
  </cols>
  <sheetData>
    <row r="1" ht="14.25">
      <c r="A1" s="30" t="s">
        <v>14</v>
      </c>
    </row>
    <row r="2" spans="1:11" ht="14.25">
      <c r="A2" s="246" t="s">
        <v>11</v>
      </c>
      <c r="B2" s="246"/>
      <c r="C2" s="246"/>
      <c r="D2" s="246"/>
      <c r="E2" s="246"/>
      <c r="F2" s="246"/>
      <c r="G2" s="246"/>
      <c r="H2" s="246"/>
      <c r="I2" s="246"/>
      <c r="J2" s="246"/>
      <c r="K2" s="246"/>
    </row>
    <row r="4" spans="1:11" ht="21" customHeight="1">
      <c r="A4" s="32" t="str">
        <f>'東京別記様式 3（随意契約（公共工事））'!A4</f>
        <v>（部局名：東京税関）</v>
      </c>
      <c r="F4" s="249" t="str">
        <f>'東京別記様式 3（随意契約（公共工事））'!F4:L4</f>
        <v>（審議対象期間　平成30年1月1日～平成30年3月31日）</v>
      </c>
      <c r="G4" s="249"/>
      <c r="H4" s="249"/>
      <c r="I4" s="249"/>
      <c r="J4" s="249"/>
      <c r="K4" s="249"/>
    </row>
    <row r="5" spans="1:15" s="13" customFormat="1" ht="47.25" customHeight="1">
      <c r="A5" s="89" t="s">
        <v>6</v>
      </c>
      <c r="B5" s="89" t="s">
        <v>2</v>
      </c>
      <c r="C5" s="89" t="s">
        <v>5</v>
      </c>
      <c r="D5" s="89" t="s">
        <v>7</v>
      </c>
      <c r="E5" s="89" t="s">
        <v>59</v>
      </c>
      <c r="F5" s="89" t="s">
        <v>10</v>
      </c>
      <c r="G5" s="89" t="s">
        <v>8</v>
      </c>
      <c r="H5" s="89" t="s">
        <v>3</v>
      </c>
      <c r="I5" s="89" t="s">
        <v>9</v>
      </c>
      <c r="J5" s="89" t="s">
        <v>55</v>
      </c>
      <c r="K5" s="89" t="s">
        <v>4</v>
      </c>
      <c r="L5" s="76"/>
      <c r="M5" s="76"/>
      <c r="N5" s="76"/>
      <c r="O5" s="73"/>
    </row>
    <row r="6" spans="1:16" s="13" customFormat="1" ht="139.5" customHeight="1">
      <c r="A6" s="113" t="s">
        <v>66</v>
      </c>
      <c r="B6" s="114" t="s">
        <v>65</v>
      </c>
      <c r="C6" s="115">
        <v>43116</v>
      </c>
      <c r="D6" s="114" t="s">
        <v>67</v>
      </c>
      <c r="E6" s="116">
        <v>7010701016717</v>
      </c>
      <c r="F6" s="117" t="s">
        <v>68</v>
      </c>
      <c r="G6" s="109">
        <v>3584671</v>
      </c>
      <c r="H6" s="91">
        <v>3287725</v>
      </c>
      <c r="I6" s="88">
        <f>ROUNDDOWN(H6/G6,3)</f>
        <v>0.917</v>
      </c>
      <c r="J6" s="51">
        <v>5</v>
      </c>
      <c r="K6" s="57"/>
      <c r="L6" s="77"/>
      <c r="M6" s="112"/>
      <c r="N6" s="83"/>
      <c r="O6" s="71"/>
      <c r="P6" s="79"/>
    </row>
    <row r="7" spans="1:16" s="13" customFormat="1" ht="139.5" customHeight="1">
      <c r="A7" s="118" t="s">
        <v>69</v>
      </c>
      <c r="B7" s="103" t="s">
        <v>70</v>
      </c>
      <c r="C7" s="59">
        <v>43131</v>
      </c>
      <c r="D7" s="57" t="s">
        <v>71</v>
      </c>
      <c r="E7" s="119">
        <v>7010001023050</v>
      </c>
      <c r="F7" s="120" t="s">
        <v>61</v>
      </c>
      <c r="G7" s="121" t="s">
        <v>72</v>
      </c>
      <c r="H7" s="126">
        <v>17543952</v>
      </c>
      <c r="I7" s="78" t="s">
        <v>74</v>
      </c>
      <c r="J7" s="51">
        <v>2</v>
      </c>
      <c r="K7" s="57"/>
      <c r="L7" s="77"/>
      <c r="M7" s="78"/>
      <c r="N7" s="92"/>
      <c r="O7" s="125"/>
      <c r="P7" s="79"/>
    </row>
    <row r="8" spans="1:16" s="13" customFormat="1" ht="139.5" customHeight="1">
      <c r="A8" s="70" t="s">
        <v>85</v>
      </c>
      <c r="B8" s="70" t="s">
        <v>86</v>
      </c>
      <c r="C8" s="102">
        <v>43160</v>
      </c>
      <c r="D8" s="70" t="s">
        <v>87</v>
      </c>
      <c r="E8" s="108">
        <v>8010001166930</v>
      </c>
      <c r="F8" s="104" t="s">
        <v>88</v>
      </c>
      <c r="G8" s="128" t="s">
        <v>89</v>
      </c>
      <c r="H8" s="91" t="s">
        <v>90</v>
      </c>
      <c r="I8" s="61" t="s">
        <v>96</v>
      </c>
      <c r="J8" s="51">
        <v>2</v>
      </c>
      <c r="K8" s="58" t="s">
        <v>188</v>
      </c>
      <c r="L8" s="77"/>
      <c r="M8" s="78"/>
      <c r="N8" s="92"/>
      <c r="O8" s="125"/>
      <c r="P8" s="79"/>
    </row>
    <row r="9" spans="1:16" s="13" customFormat="1" ht="139.5" customHeight="1">
      <c r="A9" s="70" t="s">
        <v>91</v>
      </c>
      <c r="B9" s="70" t="s">
        <v>92</v>
      </c>
      <c r="C9" s="102">
        <v>43171</v>
      </c>
      <c r="D9" s="70" t="s">
        <v>93</v>
      </c>
      <c r="E9" s="129" t="s">
        <v>94</v>
      </c>
      <c r="F9" s="104" t="s">
        <v>95</v>
      </c>
      <c r="G9" s="121" t="s">
        <v>72</v>
      </c>
      <c r="H9" s="55">
        <v>56976307</v>
      </c>
      <c r="I9" s="61" t="s">
        <v>60</v>
      </c>
      <c r="J9" s="51">
        <v>2</v>
      </c>
      <c r="K9" s="58" t="s">
        <v>97</v>
      </c>
      <c r="L9" s="77"/>
      <c r="M9" s="78"/>
      <c r="N9" s="92"/>
      <c r="O9" s="125"/>
      <c r="P9" s="79"/>
    </row>
    <row r="11" spans="1:11" ht="14.25">
      <c r="A11" s="247" t="s">
        <v>13</v>
      </c>
      <c r="B11" s="247"/>
      <c r="C11" s="247"/>
      <c r="D11" s="247"/>
      <c r="E11" s="247"/>
      <c r="F11" s="247"/>
      <c r="G11" s="247"/>
      <c r="H11" s="247"/>
      <c r="I11" s="247"/>
      <c r="J11" s="248"/>
      <c r="K11" s="247"/>
    </row>
    <row r="12" spans="1:11" ht="14.25">
      <c r="A12" s="32" t="s">
        <v>12</v>
      </c>
      <c r="B12" s="33"/>
      <c r="D12" s="32"/>
      <c r="E12" s="32"/>
      <c r="F12" s="32"/>
      <c r="G12" s="33"/>
      <c r="H12" s="32"/>
      <c r="I12" s="32"/>
      <c r="K12" s="32"/>
    </row>
  </sheetData>
  <sheetProtection/>
  <mergeCells count="3">
    <mergeCell ref="A2:K2"/>
    <mergeCell ref="A11:K11"/>
    <mergeCell ref="F4:K4"/>
  </mergeCells>
  <dataValidations count="1">
    <dataValidation errorStyle="information" type="date" allowBlank="1" showInputMessage="1" showErrorMessage="1" prompt="平成27年4月1日の形式で入力する。" sqref="C7:C9">
      <formula1>42826</formula1>
      <formula2>43190</formula2>
    </dataValidation>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8" r:id="rId1"/>
  <headerFooter alignWithMargins="0">
    <oddFooter>&amp;C東京-別記様式4（&amp;P/&amp;N）</oddFooter>
  </headerFooter>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M33"/>
  <sheetViews>
    <sheetView zoomScaleSheetLayoutView="90" zoomScalePageLayoutView="0" workbookViewId="0" topLeftCell="B1">
      <pane ySplit="1" topLeftCell="A11" activePane="bottomLeft" state="frozen"/>
      <selection pane="topLeft" activeCell="A1" sqref="A1"/>
      <selection pane="bottomLeft" activeCell="L33" sqref="L33"/>
    </sheetView>
  </sheetViews>
  <sheetFormatPr defaultColWidth="9.00390625" defaultRowHeight="13.5"/>
  <cols>
    <col min="1" max="1" width="39.125" style="11" customWidth="1"/>
    <col min="2" max="2" width="27.125" style="34" customWidth="1"/>
    <col min="3" max="3" width="19.125" style="11" customWidth="1"/>
    <col min="4" max="4" width="23.125" style="11" customWidth="1"/>
    <col min="5" max="5" width="18.625" style="11" customWidth="1"/>
    <col min="6" max="6" width="30.625" style="11" customWidth="1"/>
    <col min="7" max="8" width="12.625" style="42" customWidth="1"/>
    <col min="9" max="9" width="7.625" style="38" customWidth="1"/>
    <col min="10" max="11" width="7.625" style="11" customWidth="1"/>
    <col min="12" max="12" width="22.625" style="11" customWidth="1"/>
    <col min="13" max="16384" width="9.00390625" style="11" customWidth="1"/>
  </cols>
  <sheetData>
    <row r="1" ht="13.5">
      <c r="A1" s="10" t="s">
        <v>28</v>
      </c>
    </row>
    <row r="2" spans="1:12" ht="13.5">
      <c r="A2" s="235" t="s">
        <v>29</v>
      </c>
      <c r="B2" s="235"/>
      <c r="C2" s="235"/>
      <c r="D2" s="235"/>
      <c r="E2" s="235"/>
      <c r="F2" s="235"/>
      <c r="G2" s="235"/>
      <c r="H2" s="235"/>
      <c r="I2" s="235"/>
      <c r="J2" s="235"/>
      <c r="K2" s="235"/>
      <c r="L2" s="235"/>
    </row>
    <row r="4" spans="1:12" ht="21" customHeight="1">
      <c r="A4" s="10" t="str">
        <f>'東京別記様式 4（競争入札（物品役務等））'!A4</f>
        <v>（部局名：東京税関）</v>
      </c>
      <c r="B4" s="20"/>
      <c r="C4" s="12"/>
      <c r="D4" s="12"/>
      <c r="E4" s="12"/>
      <c r="F4" s="250" t="str">
        <f>'東京別記様式 4（競争入札（物品役務等））'!F4:K4</f>
        <v>（審議対象期間　平成30年1月1日～平成30年3月31日）</v>
      </c>
      <c r="G4" s="250"/>
      <c r="H4" s="250"/>
      <c r="I4" s="250"/>
      <c r="J4" s="250"/>
      <c r="K4" s="250"/>
      <c r="L4" s="250"/>
    </row>
    <row r="5" spans="1:13" s="13" customFormat="1" ht="47.25" customHeight="1">
      <c r="A5" s="43" t="s">
        <v>6</v>
      </c>
      <c r="B5" s="43" t="s">
        <v>2</v>
      </c>
      <c r="C5" s="43" t="s">
        <v>5</v>
      </c>
      <c r="D5" s="43" t="s">
        <v>7</v>
      </c>
      <c r="E5" s="43" t="s">
        <v>59</v>
      </c>
      <c r="F5" s="43" t="s">
        <v>30</v>
      </c>
      <c r="G5" s="43" t="s">
        <v>8</v>
      </c>
      <c r="H5" s="43" t="s">
        <v>3</v>
      </c>
      <c r="I5" s="44" t="s">
        <v>9</v>
      </c>
      <c r="J5" s="43" t="s">
        <v>55</v>
      </c>
      <c r="K5" s="43" t="s">
        <v>31</v>
      </c>
      <c r="L5" s="43" t="s">
        <v>4</v>
      </c>
      <c r="M5" s="73"/>
    </row>
    <row r="6" spans="1:13" s="264" customFormat="1" ht="101.25" customHeight="1">
      <c r="A6" s="259" t="s">
        <v>189</v>
      </c>
      <c r="B6" s="47" t="s">
        <v>191</v>
      </c>
      <c r="C6" s="102">
        <v>43105</v>
      </c>
      <c r="D6" s="259" t="s">
        <v>190</v>
      </c>
      <c r="E6" s="96">
        <v>4010901003823</v>
      </c>
      <c r="F6" s="260" t="s">
        <v>63</v>
      </c>
      <c r="G6" s="261">
        <v>9504000</v>
      </c>
      <c r="H6" s="262">
        <v>9504000</v>
      </c>
      <c r="I6" s="63">
        <v>1</v>
      </c>
      <c r="J6" s="74">
        <v>1</v>
      </c>
      <c r="K6" s="87"/>
      <c r="L6" s="156"/>
      <c r="M6" s="263"/>
    </row>
    <row r="7" spans="1:13" s="29" customFormat="1" ht="139.5" customHeight="1">
      <c r="A7" s="144" t="s">
        <v>75</v>
      </c>
      <c r="B7" s="52" t="s">
        <v>80</v>
      </c>
      <c r="C7" s="54">
        <v>43109</v>
      </c>
      <c r="D7" s="60" t="s">
        <v>76</v>
      </c>
      <c r="E7" s="66">
        <v>5700150015680</v>
      </c>
      <c r="F7" s="60" t="s">
        <v>63</v>
      </c>
      <c r="G7" s="127">
        <v>16632000</v>
      </c>
      <c r="H7" s="110">
        <v>16632000</v>
      </c>
      <c r="I7" s="61">
        <f>ROUNDDOWN(H7/G7,3)</f>
        <v>1</v>
      </c>
      <c r="J7" s="74">
        <v>1</v>
      </c>
      <c r="K7" s="87"/>
      <c r="L7" s="156"/>
      <c r="M7" s="81"/>
    </row>
    <row r="8" spans="1:13" s="29" customFormat="1" ht="139.5" customHeight="1">
      <c r="A8" s="145" t="s">
        <v>77</v>
      </c>
      <c r="B8" s="47" t="s">
        <v>80</v>
      </c>
      <c r="C8" s="102">
        <v>43122</v>
      </c>
      <c r="D8" s="68" t="s">
        <v>78</v>
      </c>
      <c r="E8" s="67">
        <v>6010401050389</v>
      </c>
      <c r="F8" s="60" t="s">
        <v>63</v>
      </c>
      <c r="G8" s="110">
        <v>5238000</v>
      </c>
      <c r="H8" s="111">
        <v>5238000</v>
      </c>
      <c r="I8" s="63">
        <f>ROUNDDOWN(H8/G8,3)</f>
        <v>1</v>
      </c>
      <c r="J8" s="74">
        <v>1</v>
      </c>
      <c r="K8" s="87"/>
      <c r="L8" s="156"/>
      <c r="M8" s="81"/>
    </row>
    <row r="9" spans="1:13" s="29" customFormat="1" ht="139.5" customHeight="1">
      <c r="A9" s="145" t="s">
        <v>79</v>
      </c>
      <c r="B9" s="47" t="s">
        <v>80</v>
      </c>
      <c r="C9" s="54">
        <v>43125</v>
      </c>
      <c r="D9" s="68" t="s">
        <v>81</v>
      </c>
      <c r="E9" s="67">
        <v>4010101000191</v>
      </c>
      <c r="F9" s="60" t="s">
        <v>63</v>
      </c>
      <c r="G9" s="64">
        <v>2343600</v>
      </c>
      <c r="H9" s="69">
        <v>2343600</v>
      </c>
      <c r="I9" s="63">
        <f>ROUNDDOWN(H9/G9,3)</f>
        <v>1</v>
      </c>
      <c r="J9" s="74">
        <v>1</v>
      </c>
      <c r="K9" s="87"/>
      <c r="L9" s="156"/>
      <c r="M9" s="81"/>
    </row>
    <row r="10" spans="1:13" s="29" customFormat="1" ht="101.25" customHeight="1">
      <c r="A10" s="68" t="s">
        <v>98</v>
      </c>
      <c r="B10" s="47" t="s">
        <v>99</v>
      </c>
      <c r="C10" s="130" t="s">
        <v>60</v>
      </c>
      <c r="D10" s="68" t="s">
        <v>100</v>
      </c>
      <c r="E10" s="67">
        <v>6010401020516</v>
      </c>
      <c r="F10" s="60" t="s">
        <v>102</v>
      </c>
      <c r="G10" s="64" t="s">
        <v>103</v>
      </c>
      <c r="H10" s="69" t="s">
        <v>103</v>
      </c>
      <c r="I10" s="63" t="s">
        <v>60</v>
      </c>
      <c r="J10" s="74" t="s">
        <v>60</v>
      </c>
      <c r="K10" s="87"/>
      <c r="L10" s="156" t="s">
        <v>104</v>
      </c>
      <c r="M10" s="81"/>
    </row>
    <row r="11" spans="1:13" s="29" customFormat="1" ht="101.25" customHeight="1">
      <c r="A11" s="68" t="s">
        <v>105</v>
      </c>
      <c r="B11" s="47" t="s">
        <v>106</v>
      </c>
      <c r="C11" s="130" t="s">
        <v>60</v>
      </c>
      <c r="D11" s="68" t="s">
        <v>100</v>
      </c>
      <c r="E11" s="67">
        <v>6010401020516</v>
      </c>
      <c r="F11" s="60" t="s">
        <v>102</v>
      </c>
      <c r="G11" s="64" t="s">
        <v>103</v>
      </c>
      <c r="H11" s="69" t="s">
        <v>103</v>
      </c>
      <c r="I11" s="63" t="s">
        <v>60</v>
      </c>
      <c r="J11" s="74" t="s">
        <v>60</v>
      </c>
      <c r="K11" s="87"/>
      <c r="L11" s="156" t="s">
        <v>107</v>
      </c>
      <c r="M11" s="81"/>
    </row>
    <row r="12" spans="1:13" s="29" customFormat="1" ht="101.25" customHeight="1">
      <c r="A12" s="68" t="s">
        <v>108</v>
      </c>
      <c r="B12" s="47" t="s">
        <v>106</v>
      </c>
      <c r="C12" s="130" t="s">
        <v>60</v>
      </c>
      <c r="D12" s="68" t="s">
        <v>100</v>
      </c>
      <c r="E12" s="67">
        <v>6010401020516</v>
      </c>
      <c r="F12" s="60" t="s">
        <v>102</v>
      </c>
      <c r="G12" s="64" t="s">
        <v>103</v>
      </c>
      <c r="H12" s="69" t="s">
        <v>103</v>
      </c>
      <c r="I12" s="63" t="s">
        <v>60</v>
      </c>
      <c r="J12" s="74" t="s">
        <v>60</v>
      </c>
      <c r="K12" s="87"/>
      <c r="L12" s="156" t="s">
        <v>109</v>
      </c>
      <c r="M12" s="81"/>
    </row>
    <row r="13" spans="1:13" s="29" customFormat="1" ht="101.25" customHeight="1">
      <c r="A13" s="68" t="s">
        <v>110</v>
      </c>
      <c r="B13" s="47" t="s">
        <v>106</v>
      </c>
      <c r="C13" s="130" t="s">
        <v>60</v>
      </c>
      <c r="D13" s="68" t="s">
        <v>100</v>
      </c>
      <c r="E13" s="67">
        <v>6010401020516</v>
      </c>
      <c r="F13" s="60" t="s">
        <v>102</v>
      </c>
      <c r="G13" s="64" t="s">
        <v>103</v>
      </c>
      <c r="H13" s="69" t="s">
        <v>103</v>
      </c>
      <c r="I13" s="63" t="s">
        <v>60</v>
      </c>
      <c r="J13" s="74" t="s">
        <v>60</v>
      </c>
      <c r="K13" s="87"/>
      <c r="L13" s="156" t="s">
        <v>111</v>
      </c>
      <c r="M13" s="81"/>
    </row>
    <row r="14" spans="1:13" s="29" customFormat="1" ht="101.25" customHeight="1">
      <c r="A14" s="68" t="s">
        <v>182</v>
      </c>
      <c r="B14" s="47" t="s">
        <v>106</v>
      </c>
      <c r="C14" s="102">
        <v>43186</v>
      </c>
      <c r="D14" s="68" t="s">
        <v>184</v>
      </c>
      <c r="E14" s="96">
        <v>9010601021385</v>
      </c>
      <c r="F14" s="60" t="s">
        <v>62</v>
      </c>
      <c r="G14" s="64">
        <v>389455939</v>
      </c>
      <c r="H14" s="69">
        <v>389108880</v>
      </c>
      <c r="I14" s="63">
        <f>ROUNDDOWN(H14/G14,3)</f>
        <v>0.999</v>
      </c>
      <c r="J14" s="74">
        <v>1</v>
      </c>
      <c r="K14" s="87"/>
      <c r="L14" s="156"/>
      <c r="M14" s="81"/>
    </row>
    <row r="15" spans="1:13" s="29" customFormat="1" ht="101.25" customHeight="1">
      <c r="A15" s="103" t="s">
        <v>113</v>
      </c>
      <c r="B15" s="70" t="s">
        <v>130</v>
      </c>
      <c r="C15" s="102">
        <v>42828</v>
      </c>
      <c r="D15" s="70" t="s">
        <v>134</v>
      </c>
      <c r="E15" s="105" t="s">
        <v>73</v>
      </c>
      <c r="F15" s="103" t="s">
        <v>152</v>
      </c>
      <c r="G15" s="139">
        <v>12284884</v>
      </c>
      <c r="H15" s="140" t="s">
        <v>180</v>
      </c>
      <c r="I15" s="63" t="s">
        <v>60</v>
      </c>
      <c r="J15" s="74" t="s">
        <v>60</v>
      </c>
      <c r="K15" s="87"/>
      <c r="L15" s="137" t="s">
        <v>161</v>
      </c>
      <c r="M15" s="81"/>
    </row>
    <row r="16" spans="1:13" s="29" customFormat="1" ht="101.25" customHeight="1">
      <c r="A16" s="103" t="s">
        <v>113</v>
      </c>
      <c r="B16" s="70" t="s">
        <v>130</v>
      </c>
      <c r="C16" s="102">
        <v>42828</v>
      </c>
      <c r="D16" s="70" t="s">
        <v>135</v>
      </c>
      <c r="E16" s="105" t="s">
        <v>73</v>
      </c>
      <c r="F16" s="103" t="s">
        <v>152</v>
      </c>
      <c r="G16" s="139">
        <v>10313704</v>
      </c>
      <c r="H16" s="140" t="s">
        <v>180</v>
      </c>
      <c r="I16" s="63" t="s">
        <v>60</v>
      </c>
      <c r="J16" s="74" t="s">
        <v>60</v>
      </c>
      <c r="K16" s="87"/>
      <c r="L16" s="137" t="s">
        <v>162</v>
      </c>
      <c r="M16" s="81"/>
    </row>
    <row r="17" spans="1:13" s="29" customFormat="1" ht="101.25" customHeight="1">
      <c r="A17" s="103" t="s">
        <v>113</v>
      </c>
      <c r="B17" s="70" t="s">
        <v>130</v>
      </c>
      <c r="C17" s="102">
        <v>42828</v>
      </c>
      <c r="D17" s="70" t="s">
        <v>136</v>
      </c>
      <c r="E17" s="105" t="s">
        <v>73</v>
      </c>
      <c r="F17" s="103" t="s">
        <v>153</v>
      </c>
      <c r="G17" s="139">
        <v>1520564</v>
      </c>
      <c r="H17" s="140" t="s">
        <v>180</v>
      </c>
      <c r="I17" s="63" t="s">
        <v>60</v>
      </c>
      <c r="J17" s="74" t="s">
        <v>60</v>
      </c>
      <c r="K17" s="87"/>
      <c r="L17" s="137" t="s">
        <v>163</v>
      </c>
      <c r="M17" s="81"/>
    </row>
    <row r="18" spans="1:13" s="29" customFormat="1" ht="101.25" customHeight="1">
      <c r="A18" s="103" t="s">
        <v>113</v>
      </c>
      <c r="B18" s="70" t="s">
        <v>131</v>
      </c>
      <c r="C18" s="102">
        <v>42828</v>
      </c>
      <c r="D18" s="70" t="s">
        <v>137</v>
      </c>
      <c r="E18" s="132" t="s">
        <v>150</v>
      </c>
      <c r="F18" s="103" t="s">
        <v>154</v>
      </c>
      <c r="G18" s="139">
        <v>7731752</v>
      </c>
      <c r="H18" s="141" t="s">
        <v>180</v>
      </c>
      <c r="I18" s="63" t="s">
        <v>60</v>
      </c>
      <c r="J18" s="74" t="s">
        <v>60</v>
      </c>
      <c r="K18" s="87"/>
      <c r="L18" s="137" t="s">
        <v>164</v>
      </c>
      <c r="M18" s="81"/>
    </row>
    <row r="19" spans="1:13" s="29" customFormat="1" ht="101.25" customHeight="1">
      <c r="A19" s="131" t="s">
        <v>114</v>
      </c>
      <c r="B19" s="70" t="s">
        <v>130</v>
      </c>
      <c r="C19" s="102">
        <v>42828</v>
      </c>
      <c r="D19" s="70" t="s">
        <v>138</v>
      </c>
      <c r="E19" s="96">
        <v>8011005000968</v>
      </c>
      <c r="F19" s="103" t="s">
        <v>155</v>
      </c>
      <c r="G19" s="139">
        <v>2619438</v>
      </c>
      <c r="H19" s="142" t="s">
        <v>181</v>
      </c>
      <c r="I19" s="63" t="s">
        <v>60</v>
      </c>
      <c r="J19" s="74" t="s">
        <v>60</v>
      </c>
      <c r="K19" s="87"/>
      <c r="L19" s="138" t="s">
        <v>165</v>
      </c>
      <c r="M19" s="81"/>
    </row>
    <row r="20" spans="1:13" s="29" customFormat="1" ht="101.25" customHeight="1">
      <c r="A20" s="103" t="s">
        <v>115</v>
      </c>
      <c r="B20" s="70" t="s">
        <v>132</v>
      </c>
      <c r="C20" s="102" t="s">
        <v>129</v>
      </c>
      <c r="D20" s="70" t="s">
        <v>139</v>
      </c>
      <c r="E20" s="96">
        <v>8011101028104</v>
      </c>
      <c r="F20" s="103" t="s">
        <v>156</v>
      </c>
      <c r="G20" s="84" t="s">
        <v>60</v>
      </c>
      <c r="H20" s="143" t="s">
        <v>60</v>
      </c>
      <c r="I20" s="63" t="s">
        <v>60</v>
      </c>
      <c r="J20" s="74" t="s">
        <v>60</v>
      </c>
      <c r="K20" s="87"/>
      <c r="L20" s="137" t="s">
        <v>166</v>
      </c>
      <c r="M20" s="81"/>
    </row>
    <row r="21" spans="1:13" s="29" customFormat="1" ht="101.25" customHeight="1">
      <c r="A21" s="103" t="s">
        <v>116</v>
      </c>
      <c r="B21" s="70" t="s">
        <v>131</v>
      </c>
      <c r="C21" s="102" t="s">
        <v>73</v>
      </c>
      <c r="D21" s="70" t="s">
        <v>140</v>
      </c>
      <c r="E21" s="132" t="s">
        <v>151</v>
      </c>
      <c r="F21" s="103" t="s">
        <v>102</v>
      </c>
      <c r="G21" s="84" t="s">
        <v>60</v>
      </c>
      <c r="H21" s="143" t="s">
        <v>129</v>
      </c>
      <c r="I21" s="63" t="s">
        <v>60</v>
      </c>
      <c r="J21" s="74" t="s">
        <v>60</v>
      </c>
      <c r="K21" s="87"/>
      <c r="L21" s="137" t="s">
        <v>167</v>
      </c>
      <c r="M21" s="81"/>
    </row>
    <row r="22" spans="1:13" s="29" customFormat="1" ht="101.25" customHeight="1">
      <c r="A22" s="103" t="s">
        <v>117</v>
      </c>
      <c r="B22" s="70" t="s">
        <v>132</v>
      </c>
      <c r="C22" s="102" t="s">
        <v>73</v>
      </c>
      <c r="D22" s="70" t="s">
        <v>141</v>
      </c>
      <c r="E22" s="96">
        <v>7010001063732</v>
      </c>
      <c r="F22" s="103" t="s">
        <v>158</v>
      </c>
      <c r="G22" s="84" t="s">
        <v>60</v>
      </c>
      <c r="H22" s="143" t="s">
        <v>60</v>
      </c>
      <c r="I22" s="63" t="s">
        <v>60</v>
      </c>
      <c r="J22" s="74" t="s">
        <v>60</v>
      </c>
      <c r="K22" s="87"/>
      <c r="L22" s="137" t="s">
        <v>168</v>
      </c>
      <c r="M22" s="81"/>
    </row>
    <row r="23" spans="1:13" s="29" customFormat="1" ht="101.25" customHeight="1">
      <c r="A23" s="103" t="s">
        <v>118</v>
      </c>
      <c r="B23" s="70" t="s">
        <v>132</v>
      </c>
      <c r="C23" s="102" t="s">
        <v>73</v>
      </c>
      <c r="D23" s="70" t="s">
        <v>142</v>
      </c>
      <c r="E23" s="96">
        <v>7010401022924</v>
      </c>
      <c r="F23" s="103" t="s">
        <v>156</v>
      </c>
      <c r="G23" s="84" t="s">
        <v>60</v>
      </c>
      <c r="H23" s="143" t="s">
        <v>60</v>
      </c>
      <c r="I23" s="63" t="s">
        <v>60</v>
      </c>
      <c r="J23" s="74" t="s">
        <v>60</v>
      </c>
      <c r="K23" s="87"/>
      <c r="L23" s="137" t="s">
        <v>169</v>
      </c>
      <c r="M23" s="81"/>
    </row>
    <row r="24" spans="1:13" s="29" customFormat="1" ht="101.25" customHeight="1">
      <c r="A24" s="103" t="s">
        <v>119</v>
      </c>
      <c r="B24" s="70" t="s">
        <v>133</v>
      </c>
      <c r="C24" s="102" t="s">
        <v>73</v>
      </c>
      <c r="D24" s="70" t="s">
        <v>143</v>
      </c>
      <c r="E24" s="96">
        <v>7120001077523</v>
      </c>
      <c r="F24" s="103" t="s">
        <v>156</v>
      </c>
      <c r="G24" s="84" t="s">
        <v>60</v>
      </c>
      <c r="H24" s="143" t="s">
        <v>60</v>
      </c>
      <c r="I24" s="63" t="s">
        <v>60</v>
      </c>
      <c r="J24" s="74" t="s">
        <v>60</v>
      </c>
      <c r="K24" s="87"/>
      <c r="L24" s="137" t="s">
        <v>170</v>
      </c>
      <c r="M24" s="81"/>
    </row>
    <row r="25" spans="1:13" s="29" customFormat="1" ht="101.25" customHeight="1">
      <c r="A25" s="103" t="s">
        <v>120</v>
      </c>
      <c r="B25" s="70" t="s">
        <v>133</v>
      </c>
      <c r="C25" s="102" t="s">
        <v>73</v>
      </c>
      <c r="D25" s="70" t="s">
        <v>144</v>
      </c>
      <c r="E25" s="96">
        <v>1010001067912</v>
      </c>
      <c r="F25" s="103" t="s">
        <v>156</v>
      </c>
      <c r="G25" s="84" t="s">
        <v>60</v>
      </c>
      <c r="H25" s="143" t="s">
        <v>60</v>
      </c>
      <c r="I25" s="63" t="s">
        <v>60</v>
      </c>
      <c r="J25" s="74" t="s">
        <v>60</v>
      </c>
      <c r="K25" s="87"/>
      <c r="L25" s="137" t="s">
        <v>171</v>
      </c>
      <c r="M25" s="81"/>
    </row>
    <row r="26" spans="1:13" s="29" customFormat="1" ht="101.25" customHeight="1">
      <c r="A26" s="103" t="s">
        <v>121</v>
      </c>
      <c r="B26" s="70" t="s">
        <v>133</v>
      </c>
      <c r="C26" s="102" t="s">
        <v>73</v>
      </c>
      <c r="D26" s="70" t="s">
        <v>145</v>
      </c>
      <c r="E26" s="96">
        <v>7010001064648</v>
      </c>
      <c r="F26" s="103" t="s">
        <v>156</v>
      </c>
      <c r="G26" s="84" t="s">
        <v>60</v>
      </c>
      <c r="H26" s="143" t="s">
        <v>60</v>
      </c>
      <c r="I26" s="63" t="s">
        <v>60</v>
      </c>
      <c r="J26" s="74" t="s">
        <v>60</v>
      </c>
      <c r="K26" s="87"/>
      <c r="L26" s="137" t="s">
        <v>172</v>
      </c>
      <c r="M26" s="81"/>
    </row>
    <row r="27" spans="1:13" s="29" customFormat="1" ht="101.25" customHeight="1">
      <c r="A27" s="103" t="s">
        <v>122</v>
      </c>
      <c r="B27" s="70" t="s">
        <v>133</v>
      </c>
      <c r="C27" s="102" t="s">
        <v>73</v>
      </c>
      <c r="D27" s="70" t="s">
        <v>146</v>
      </c>
      <c r="E27" s="133">
        <v>9010401052465</v>
      </c>
      <c r="F27" s="103" t="s">
        <v>159</v>
      </c>
      <c r="G27" s="84" t="s">
        <v>60</v>
      </c>
      <c r="H27" s="143" t="s">
        <v>60</v>
      </c>
      <c r="I27" s="63" t="s">
        <v>60</v>
      </c>
      <c r="J27" s="74" t="s">
        <v>60</v>
      </c>
      <c r="K27" s="87"/>
      <c r="L27" s="137" t="s">
        <v>173</v>
      </c>
      <c r="M27" s="81"/>
    </row>
    <row r="28" spans="1:13" s="29" customFormat="1" ht="101.25" customHeight="1">
      <c r="A28" s="131" t="s">
        <v>123</v>
      </c>
      <c r="B28" s="70" t="s">
        <v>133</v>
      </c>
      <c r="C28" s="102" t="s">
        <v>73</v>
      </c>
      <c r="D28" s="70" t="s">
        <v>142</v>
      </c>
      <c r="E28" s="96">
        <v>7010401022924</v>
      </c>
      <c r="F28" s="103" t="s">
        <v>101</v>
      </c>
      <c r="G28" s="84" t="s">
        <v>60</v>
      </c>
      <c r="H28" s="102" t="s">
        <v>73</v>
      </c>
      <c r="I28" s="63" t="s">
        <v>60</v>
      </c>
      <c r="J28" s="74" t="s">
        <v>60</v>
      </c>
      <c r="K28" s="87"/>
      <c r="L28" s="137" t="s">
        <v>174</v>
      </c>
      <c r="M28" s="81"/>
    </row>
    <row r="29" spans="1:13" s="29" customFormat="1" ht="101.25" customHeight="1">
      <c r="A29" s="103" t="s">
        <v>124</v>
      </c>
      <c r="B29" s="70" t="s">
        <v>133</v>
      </c>
      <c r="C29" s="102" t="s">
        <v>73</v>
      </c>
      <c r="D29" s="70" t="s">
        <v>145</v>
      </c>
      <c r="E29" s="134">
        <v>7010001064648</v>
      </c>
      <c r="F29" s="103" t="s">
        <v>160</v>
      </c>
      <c r="G29" s="84" t="s">
        <v>60</v>
      </c>
      <c r="H29" s="143" t="s">
        <v>73</v>
      </c>
      <c r="I29" s="63" t="s">
        <v>60</v>
      </c>
      <c r="J29" s="74" t="s">
        <v>60</v>
      </c>
      <c r="K29" s="87"/>
      <c r="L29" s="103" t="s">
        <v>175</v>
      </c>
      <c r="M29" s="81"/>
    </row>
    <row r="30" spans="1:13" s="29" customFormat="1" ht="101.25" customHeight="1">
      <c r="A30" s="103" t="s">
        <v>125</v>
      </c>
      <c r="B30" s="70" t="s">
        <v>133</v>
      </c>
      <c r="C30" s="102" t="s">
        <v>60</v>
      </c>
      <c r="D30" s="70" t="s">
        <v>147</v>
      </c>
      <c r="E30" s="105" t="s">
        <v>73</v>
      </c>
      <c r="F30" s="103" t="s">
        <v>160</v>
      </c>
      <c r="G30" s="84" t="s">
        <v>60</v>
      </c>
      <c r="H30" s="143" t="s">
        <v>73</v>
      </c>
      <c r="I30" s="63" t="s">
        <v>60</v>
      </c>
      <c r="J30" s="74" t="s">
        <v>60</v>
      </c>
      <c r="K30" s="87"/>
      <c r="L30" s="103" t="s">
        <v>176</v>
      </c>
      <c r="M30" s="81"/>
    </row>
    <row r="31" spans="1:13" s="29" customFormat="1" ht="101.25" customHeight="1">
      <c r="A31" s="103" t="s">
        <v>126</v>
      </c>
      <c r="B31" s="70" t="s">
        <v>133</v>
      </c>
      <c r="C31" s="102" t="s">
        <v>60</v>
      </c>
      <c r="D31" s="70" t="s">
        <v>148</v>
      </c>
      <c r="E31" s="135">
        <v>8000020130001</v>
      </c>
      <c r="F31" s="103" t="s">
        <v>157</v>
      </c>
      <c r="G31" s="84" t="s">
        <v>60</v>
      </c>
      <c r="H31" s="143" t="s">
        <v>60</v>
      </c>
      <c r="I31" s="63" t="s">
        <v>60</v>
      </c>
      <c r="J31" s="74" t="s">
        <v>60</v>
      </c>
      <c r="K31" s="87"/>
      <c r="L31" s="137" t="s">
        <v>177</v>
      </c>
      <c r="M31" s="81"/>
    </row>
    <row r="32" spans="1:13" s="29" customFormat="1" ht="101.25" customHeight="1">
      <c r="A32" s="103" t="s">
        <v>127</v>
      </c>
      <c r="B32" s="70" t="s">
        <v>133</v>
      </c>
      <c r="C32" s="102" t="s">
        <v>60</v>
      </c>
      <c r="D32" s="70" t="s">
        <v>148</v>
      </c>
      <c r="E32" s="136">
        <v>8000020130001</v>
      </c>
      <c r="F32" s="103" t="s">
        <v>102</v>
      </c>
      <c r="G32" s="84" t="s">
        <v>60</v>
      </c>
      <c r="H32" s="143" t="s">
        <v>60</v>
      </c>
      <c r="I32" s="63" t="s">
        <v>60</v>
      </c>
      <c r="J32" s="74" t="s">
        <v>60</v>
      </c>
      <c r="K32" s="87"/>
      <c r="L32" s="137" t="s">
        <v>178</v>
      </c>
      <c r="M32" s="81"/>
    </row>
    <row r="33" spans="1:13" s="29" customFormat="1" ht="101.25" customHeight="1">
      <c r="A33" s="103" t="s">
        <v>128</v>
      </c>
      <c r="B33" s="70" t="s">
        <v>133</v>
      </c>
      <c r="C33" s="102" t="s">
        <v>60</v>
      </c>
      <c r="D33" s="70" t="s">
        <v>149</v>
      </c>
      <c r="E33" s="136">
        <v>7010401085351</v>
      </c>
      <c r="F33" s="103" t="s">
        <v>157</v>
      </c>
      <c r="G33" s="84" t="s">
        <v>60</v>
      </c>
      <c r="H33" s="143" t="s">
        <v>60</v>
      </c>
      <c r="I33" s="63" t="s">
        <v>60</v>
      </c>
      <c r="J33" s="74" t="s">
        <v>60</v>
      </c>
      <c r="K33" s="87"/>
      <c r="L33" s="137" t="s">
        <v>179</v>
      </c>
      <c r="M33" s="81"/>
    </row>
  </sheetData>
  <sheetProtection/>
  <autoFilter ref="A5:L33"/>
  <mergeCells count="2">
    <mergeCell ref="A2:L2"/>
    <mergeCell ref="F4:L4"/>
  </mergeCells>
  <dataValidations count="4">
    <dataValidation allowBlank="1" showInputMessage="1" showErrorMessage="1" promptTitle="入力方法" prompt="半角数字で入力して下さい。" errorTitle="参考" error="半角数字で入力して下さい。" imeMode="halfAlpha" sqref="H6:H7 H9:H14"/>
    <dataValidation type="date" allowBlank="1" showInputMessage="1" showErrorMessage="1" prompt="平成24年4月1日の形式で入力する。" sqref="C9">
      <formula1>41000</formula1>
      <formula2>41364</formula2>
    </dataValidation>
    <dataValidation errorStyle="information" type="date" allowBlank="1" showInputMessage="1" showErrorMessage="1" prompt="平成27年4月1日の形式で入力する。" sqref="C8 C21:C33 C14:C19 C6">
      <formula1>42826</formula1>
      <formula2>43190</formula2>
    </dataValidation>
    <dataValidation allowBlank="1" showInputMessage="1" sqref="H8 H15:H33"/>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3" r:id="rId1"/>
  <headerFooter alignWithMargins="0">
    <oddFooter>&amp;C東京-別記様式5（&amp;P/&amp;N）</oddFooter>
  </headerFooter>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K53"/>
  <sheetViews>
    <sheetView zoomScale="90" zoomScaleNormal="90" zoomScaleSheetLayoutView="100" zoomScalePageLayoutView="0" workbookViewId="0" topLeftCell="A1">
      <selection activeCell="J4" sqref="J4:J9"/>
    </sheetView>
  </sheetViews>
  <sheetFormatPr defaultColWidth="9.00390625" defaultRowHeight="13.5"/>
  <cols>
    <col min="1" max="1" width="39.125" style="34" customWidth="1"/>
    <col min="2" max="2" width="19.125" style="11" customWidth="1"/>
    <col min="3" max="3" width="24.50390625" style="11" customWidth="1"/>
    <col min="4" max="4" width="18.625" style="11" customWidth="1"/>
    <col min="5" max="5" width="16.625" style="11" customWidth="1"/>
    <col min="6" max="6" width="16.625" style="34" customWidth="1"/>
    <col min="7" max="7" width="16.625" style="16" customWidth="1"/>
    <col min="8" max="8" width="7.625" style="34" customWidth="1"/>
    <col min="9" max="9" width="7.625" style="17" customWidth="1"/>
    <col min="10" max="10" width="54.875" style="18" customWidth="1"/>
    <col min="11" max="16384" width="9.00390625" style="11" customWidth="1"/>
  </cols>
  <sheetData>
    <row r="1" ht="27" customHeight="1">
      <c r="A1" s="11" t="s">
        <v>16</v>
      </c>
    </row>
    <row r="2" spans="1:10" ht="21" customHeight="1">
      <c r="A2" s="251" t="s">
        <v>17</v>
      </c>
      <c r="B2" s="251"/>
      <c r="C2" s="251"/>
      <c r="D2" s="251"/>
      <c r="E2" s="251"/>
      <c r="F2" s="251"/>
      <c r="G2" s="251"/>
      <c r="H2" s="251"/>
      <c r="I2" s="251"/>
      <c r="J2" s="251"/>
    </row>
    <row r="3" spans="1:10" s="19" customFormat="1" ht="21" customHeight="1">
      <c r="A3" s="252" t="s">
        <v>53</v>
      </c>
      <c r="B3" s="252"/>
      <c r="F3" s="250" t="str">
        <f>'東京別記様式 5（随意契約（物品役務等））'!F4:L4</f>
        <v>（審議対象期間　平成30年1月1日～平成30年3月31日）</v>
      </c>
      <c r="G3" s="250"/>
      <c r="H3" s="250"/>
      <c r="I3" s="250"/>
      <c r="J3" s="250"/>
    </row>
    <row r="4" spans="1:11" s="13" customFormat="1" ht="69" customHeight="1">
      <c r="A4" s="43" t="s">
        <v>18</v>
      </c>
      <c r="B4" s="43" t="s">
        <v>5</v>
      </c>
      <c r="C4" s="43" t="s">
        <v>19</v>
      </c>
      <c r="D4" s="43" t="s">
        <v>59</v>
      </c>
      <c r="E4" s="43" t="s">
        <v>20</v>
      </c>
      <c r="F4" s="43" t="s">
        <v>8</v>
      </c>
      <c r="G4" s="45" t="s">
        <v>3</v>
      </c>
      <c r="H4" s="43" t="s">
        <v>21</v>
      </c>
      <c r="I4" s="46" t="s">
        <v>22</v>
      </c>
      <c r="J4" s="46" t="s">
        <v>0</v>
      </c>
      <c r="K4" s="85"/>
    </row>
    <row r="5" spans="1:11" s="267" customFormat="1" ht="120" customHeight="1">
      <c r="A5" s="259" t="s">
        <v>189</v>
      </c>
      <c r="B5" s="54">
        <v>43105</v>
      </c>
      <c r="C5" s="259" t="s">
        <v>192</v>
      </c>
      <c r="D5" s="96">
        <v>4010901003823</v>
      </c>
      <c r="E5" s="49" t="s">
        <v>1</v>
      </c>
      <c r="F5" s="265">
        <v>9504000</v>
      </c>
      <c r="G5" s="262">
        <v>9504000</v>
      </c>
      <c r="H5" s="56">
        <f>ROUNDDOWN(G5/F5,3)</f>
        <v>1</v>
      </c>
      <c r="I5" s="51">
        <v>1</v>
      </c>
      <c r="J5" s="52" t="s">
        <v>193</v>
      </c>
      <c r="K5" s="266"/>
    </row>
    <row r="6" spans="1:11" s="13" customFormat="1" ht="120" customHeight="1">
      <c r="A6" s="144" t="s">
        <v>75</v>
      </c>
      <c r="B6" s="54">
        <v>43109</v>
      </c>
      <c r="C6" s="60" t="s">
        <v>76</v>
      </c>
      <c r="D6" s="66">
        <v>5700150015680</v>
      </c>
      <c r="E6" s="49" t="s">
        <v>1</v>
      </c>
      <c r="F6" s="127">
        <v>16632000</v>
      </c>
      <c r="G6" s="110">
        <v>16632000</v>
      </c>
      <c r="H6" s="56">
        <f>ROUNDDOWN(G6/F6,3)</f>
        <v>1</v>
      </c>
      <c r="I6" s="51">
        <v>1</v>
      </c>
      <c r="J6" s="147" t="s">
        <v>194</v>
      </c>
      <c r="K6" s="86"/>
    </row>
    <row r="7" spans="1:11" s="13" customFormat="1" ht="120" customHeight="1">
      <c r="A7" s="145" t="s">
        <v>77</v>
      </c>
      <c r="B7" s="102">
        <v>43122</v>
      </c>
      <c r="C7" s="68" t="s">
        <v>78</v>
      </c>
      <c r="D7" s="67">
        <v>6010401050389</v>
      </c>
      <c r="E7" s="49" t="s">
        <v>1</v>
      </c>
      <c r="F7" s="110">
        <v>5238000</v>
      </c>
      <c r="G7" s="111">
        <v>5238000</v>
      </c>
      <c r="H7" s="56">
        <f>ROUNDDOWN(G7/F7,3)</f>
        <v>1</v>
      </c>
      <c r="I7" s="51">
        <v>1</v>
      </c>
      <c r="J7" s="147" t="s">
        <v>195</v>
      </c>
      <c r="K7" s="86"/>
    </row>
    <row r="8" spans="1:11" s="13" customFormat="1" ht="120" customHeight="1">
      <c r="A8" s="145" t="s">
        <v>79</v>
      </c>
      <c r="B8" s="54">
        <v>43125</v>
      </c>
      <c r="C8" s="68" t="s">
        <v>81</v>
      </c>
      <c r="D8" s="67">
        <v>4010101000191</v>
      </c>
      <c r="E8" s="49" t="s">
        <v>1</v>
      </c>
      <c r="F8" s="64">
        <v>2343600</v>
      </c>
      <c r="G8" s="69">
        <v>2343600</v>
      </c>
      <c r="H8" s="56">
        <f>ROUNDDOWN(G8/F8,3)</f>
        <v>1</v>
      </c>
      <c r="I8" s="51">
        <v>1</v>
      </c>
      <c r="J8" s="147" t="s">
        <v>196</v>
      </c>
      <c r="K8" s="86"/>
    </row>
    <row r="9" spans="1:11" s="13" customFormat="1" ht="165" customHeight="1">
      <c r="A9" s="47" t="s">
        <v>183</v>
      </c>
      <c r="B9" s="102">
        <v>43186</v>
      </c>
      <c r="C9" s="47" t="s">
        <v>112</v>
      </c>
      <c r="D9" s="65">
        <v>9010601021385</v>
      </c>
      <c r="E9" s="49" t="s">
        <v>1</v>
      </c>
      <c r="F9" s="64">
        <v>389455939</v>
      </c>
      <c r="G9" s="69">
        <v>389108880</v>
      </c>
      <c r="H9" s="56">
        <f>ROUNDDOWN(G9/F9,3)</f>
        <v>0.999</v>
      </c>
      <c r="I9" s="51">
        <v>1</v>
      </c>
      <c r="J9" s="147" t="s">
        <v>197</v>
      </c>
      <c r="K9" s="86"/>
    </row>
    <row r="10" spans="9:10" ht="13.5">
      <c r="I10" s="21"/>
      <c r="J10" s="22"/>
    </row>
    <row r="11" spans="9:10" ht="13.5">
      <c r="I11" s="21"/>
      <c r="J11" s="22"/>
    </row>
    <row r="12" spans="9:10" ht="13.5">
      <c r="I12" s="21"/>
      <c r="J12" s="22"/>
    </row>
    <row r="13" spans="9:10" ht="13.5">
      <c r="I13" s="21"/>
      <c r="J13" s="22"/>
    </row>
    <row r="14" spans="9:10" ht="13.5">
      <c r="I14" s="21"/>
      <c r="J14" s="22"/>
    </row>
    <row r="15" spans="9:10" ht="13.5">
      <c r="I15" s="21"/>
      <c r="J15" s="22"/>
    </row>
    <row r="16" spans="9:10" ht="13.5">
      <c r="I16" s="21"/>
      <c r="J16" s="22"/>
    </row>
    <row r="17" spans="9:10" ht="13.5">
      <c r="I17" s="21"/>
      <c r="J17" s="22"/>
    </row>
    <row r="18" spans="9:10" ht="13.5">
      <c r="I18" s="21"/>
      <c r="J18" s="22"/>
    </row>
    <row r="19" spans="9:10" ht="13.5">
      <c r="I19" s="21"/>
      <c r="J19" s="22"/>
    </row>
    <row r="20" spans="9:10" ht="13.5">
      <c r="I20" s="21"/>
      <c r="J20" s="22"/>
    </row>
    <row r="21" spans="9:10" ht="13.5">
      <c r="I21" s="21"/>
      <c r="J21" s="22"/>
    </row>
    <row r="22" spans="9:10" ht="13.5">
      <c r="I22" s="21"/>
      <c r="J22" s="22"/>
    </row>
    <row r="23" spans="9:10" ht="13.5">
      <c r="I23" s="21"/>
      <c r="J23" s="22"/>
    </row>
    <row r="24" spans="9:10" ht="13.5">
      <c r="I24" s="21"/>
      <c r="J24" s="22"/>
    </row>
    <row r="25" spans="9:10" ht="13.5">
      <c r="I25" s="21"/>
      <c r="J25" s="22"/>
    </row>
    <row r="26" spans="9:10" ht="13.5">
      <c r="I26" s="21"/>
      <c r="J26" s="22"/>
    </row>
    <row r="27" spans="9:10" ht="13.5">
      <c r="I27" s="21"/>
      <c r="J27" s="22"/>
    </row>
    <row r="28" spans="9:10" ht="13.5">
      <c r="I28" s="21"/>
      <c r="J28" s="22"/>
    </row>
    <row r="29" spans="9:10" ht="13.5">
      <c r="I29" s="21"/>
      <c r="J29" s="22"/>
    </row>
    <row r="30" spans="9:10" ht="13.5">
      <c r="I30" s="21"/>
      <c r="J30" s="22"/>
    </row>
    <row r="31" spans="9:10" ht="13.5">
      <c r="I31" s="21"/>
      <c r="J31" s="22"/>
    </row>
    <row r="32" spans="9:10" ht="13.5">
      <c r="I32" s="21"/>
      <c r="J32" s="22"/>
    </row>
    <row r="33" spans="9:10" ht="13.5">
      <c r="I33" s="21"/>
      <c r="J33" s="22"/>
    </row>
    <row r="34" spans="9:10" ht="13.5">
      <c r="I34" s="21"/>
      <c r="J34" s="22"/>
    </row>
    <row r="35" spans="9:10" ht="13.5">
      <c r="I35" s="21"/>
      <c r="J35" s="22"/>
    </row>
    <row r="36" spans="9:10" ht="13.5">
      <c r="I36" s="21"/>
      <c r="J36" s="22"/>
    </row>
    <row r="37" spans="9:10" ht="13.5">
      <c r="I37" s="21"/>
      <c r="J37" s="22"/>
    </row>
    <row r="38" spans="9:10" ht="13.5">
      <c r="I38" s="21"/>
      <c r="J38" s="22"/>
    </row>
    <row r="39" spans="9:10" ht="13.5">
      <c r="I39" s="21"/>
      <c r="J39" s="22"/>
    </row>
    <row r="40" spans="9:10" ht="13.5">
      <c r="I40" s="21"/>
      <c r="J40" s="22"/>
    </row>
    <row r="41" spans="9:10" ht="13.5">
      <c r="I41" s="21"/>
      <c r="J41" s="22"/>
    </row>
    <row r="42" spans="9:10" ht="13.5">
      <c r="I42" s="21"/>
      <c r="J42" s="22"/>
    </row>
    <row r="43" spans="9:10" ht="13.5">
      <c r="I43" s="21"/>
      <c r="J43" s="22"/>
    </row>
    <row r="44" spans="9:10" ht="13.5">
      <c r="I44" s="21"/>
      <c r="J44" s="22"/>
    </row>
    <row r="45" spans="9:10" ht="13.5">
      <c r="I45" s="21"/>
      <c r="J45" s="22"/>
    </row>
    <row r="46" spans="9:10" ht="13.5">
      <c r="I46" s="21"/>
      <c r="J46" s="22"/>
    </row>
    <row r="47" spans="9:10" ht="13.5">
      <c r="I47" s="21"/>
      <c r="J47" s="22"/>
    </row>
    <row r="48" spans="9:10" ht="13.5">
      <c r="I48" s="21"/>
      <c r="J48" s="22"/>
    </row>
    <row r="49" spans="9:10" ht="13.5">
      <c r="I49" s="21"/>
      <c r="J49" s="22"/>
    </row>
    <row r="50" spans="9:10" ht="13.5">
      <c r="I50" s="21"/>
      <c r="J50" s="22"/>
    </row>
    <row r="51" spans="9:10" ht="13.5">
      <c r="I51" s="21"/>
      <c r="J51" s="22"/>
    </row>
    <row r="52" spans="9:10" ht="13.5">
      <c r="I52" s="21"/>
      <c r="J52" s="22"/>
    </row>
    <row r="53" spans="9:10" ht="13.5">
      <c r="I53" s="21"/>
      <c r="J53" s="22"/>
    </row>
  </sheetData>
  <sheetProtection/>
  <autoFilter ref="A4:J9">
    <sortState ref="A5:J53">
      <sortCondition sortBy="value" ref="B5:B53"/>
    </sortState>
  </autoFilter>
  <mergeCells count="3">
    <mergeCell ref="A2:J2"/>
    <mergeCell ref="A3:B3"/>
    <mergeCell ref="F3:J3"/>
  </mergeCells>
  <dataValidations count="4">
    <dataValidation type="date" allowBlank="1" showInputMessage="1" showErrorMessage="1" prompt="平成24年4月1日の形式で入力する。" sqref="B8 B5">
      <formula1>41000</formula1>
      <formula2>41364</formula2>
    </dataValidation>
    <dataValidation allowBlank="1" showInputMessage="1" showErrorMessage="1" promptTitle="入力方法" prompt="半角数字で入力して下さい。" errorTitle="参考" error="半角数字で入力して下さい。" imeMode="halfAlpha" sqref="G5:G6 G8:G9"/>
    <dataValidation errorStyle="information" type="date" allowBlank="1" showInputMessage="1" showErrorMessage="1" prompt="平成27年4月1日の形式で入力する。" sqref="B7 B9">
      <formula1>42826</formula1>
      <formula2>43190</formula2>
    </dataValidation>
    <dataValidation allowBlank="1" showInputMessage="1" sqref="G7"/>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2" r:id="rId1"/>
  <headerFooter alignWithMargins="0">
    <oddFooter>&amp;C東京-別記様式6（&amp;P/&amp;N）</oddFooter>
  </headerFooter>
</worksheet>
</file>

<file path=xl/worksheets/sheet8.xml><?xml version="1.0" encoding="utf-8"?>
<worksheet xmlns="http://schemas.openxmlformats.org/spreadsheetml/2006/main" xmlns:r="http://schemas.openxmlformats.org/officeDocument/2006/relationships">
  <sheetPr>
    <tabColor theme="8" tint="0.5999900102615356"/>
  </sheetPr>
  <dimension ref="A1:I24"/>
  <sheetViews>
    <sheetView zoomScaleSheetLayoutView="115" workbookViewId="0" topLeftCell="A4">
      <selection activeCell="F4" sqref="F4:H4"/>
    </sheetView>
  </sheetViews>
  <sheetFormatPr defaultColWidth="9.00390625" defaultRowHeight="13.5"/>
  <cols>
    <col min="1" max="1" width="7.625" style="152" customWidth="1"/>
    <col min="2" max="2" width="36.125" style="152" bestFit="1" customWidth="1"/>
    <col min="3" max="3" width="26.625" style="152" customWidth="1"/>
    <col min="4" max="4" width="1.875" style="152" customWidth="1"/>
    <col min="5" max="5" width="3.50390625" style="152" customWidth="1"/>
    <col min="6" max="6" width="26.625" style="152" customWidth="1"/>
    <col min="7" max="7" width="1.875" style="152" customWidth="1"/>
    <col min="8" max="8" width="3.50390625" style="152" customWidth="1"/>
    <col min="9" max="9" width="25.875" style="152" customWidth="1"/>
    <col min="10" max="16384" width="9.00390625" style="152" customWidth="1"/>
  </cols>
  <sheetData>
    <row r="1" spans="1:2" ht="24" customHeight="1">
      <c r="A1" s="234" t="s">
        <v>32</v>
      </c>
      <c r="B1" s="234"/>
    </row>
    <row r="2" spans="1:9" ht="24" customHeight="1">
      <c r="A2" s="235" t="s">
        <v>47</v>
      </c>
      <c r="B2" s="235"/>
      <c r="C2" s="235"/>
      <c r="D2" s="235"/>
      <c r="E2" s="235"/>
      <c r="F2" s="235"/>
      <c r="G2" s="235"/>
      <c r="H2" s="235"/>
      <c r="I2" s="235"/>
    </row>
    <row r="3" spans="1:9" ht="24" customHeight="1" thickBot="1">
      <c r="A3" s="236" t="s">
        <v>243</v>
      </c>
      <c r="B3" s="236"/>
      <c r="F3" s="237" t="str">
        <f>'[10]東京・横浜総括表（様式１）'!F3:I3</f>
        <v>（審議対象期間　平成30年1月1日～平成30年3月31日）</v>
      </c>
      <c r="G3" s="237"/>
      <c r="H3" s="237"/>
      <c r="I3" s="237"/>
    </row>
    <row r="4" spans="1:9" ht="28.5" customHeight="1" thickBot="1">
      <c r="A4" s="238" t="s">
        <v>48</v>
      </c>
      <c r="B4" s="239"/>
      <c r="C4" s="238" t="s">
        <v>49</v>
      </c>
      <c r="D4" s="240"/>
      <c r="E4" s="239"/>
      <c r="F4" s="238" t="s">
        <v>34</v>
      </c>
      <c r="G4" s="240"/>
      <c r="H4" s="239"/>
      <c r="I4" s="151" t="s">
        <v>35</v>
      </c>
    </row>
    <row r="5" spans="1:9" ht="24" customHeight="1">
      <c r="A5" s="230" t="s">
        <v>36</v>
      </c>
      <c r="B5" s="231"/>
      <c r="C5" s="27">
        <v>14</v>
      </c>
      <c r="D5" s="1"/>
      <c r="E5" s="2" t="s">
        <v>50</v>
      </c>
      <c r="F5" s="27">
        <v>0</v>
      </c>
      <c r="G5" s="1"/>
      <c r="H5" s="2" t="s">
        <v>50</v>
      </c>
      <c r="I5" s="228"/>
    </row>
    <row r="6" spans="1:9" ht="24" customHeight="1">
      <c r="A6" s="232" t="s">
        <v>37</v>
      </c>
      <c r="B6" s="233"/>
      <c r="C6" s="3"/>
      <c r="D6" s="1"/>
      <c r="E6" s="2"/>
      <c r="F6" s="3"/>
      <c r="G6" s="1"/>
      <c r="H6" s="2"/>
      <c r="I6" s="217"/>
    </row>
    <row r="7" spans="1:9" ht="24" customHeight="1">
      <c r="A7" s="232" t="s">
        <v>38</v>
      </c>
      <c r="B7" s="233"/>
      <c r="C7" s="27">
        <v>1</v>
      </c>
      <c r="D7" s="1"/>
      <c r="E7" s="2" t="s">
        <v>50</v>
      </c>
      <c r="F7" s="27">
        <v>0</v>
      </c>
      <c r="G7" s="1"/>
      <c r="H7" s="2" t="s">
        <v>50</v>
      </c>
      <c r="I7" s="217"/>
    </row>
    <row r="8" spans="1:9" ht="24" customHeight="1">
      <c r="A8" s="232" t="s">
        <v>39</v>
      </c>
      <c r="B8" s="233"/>
      <c r="C8" s="27">
        <v>0</v>
      </c>
      <c r="D8" s="1"/>
      <c r="E8" s="2" t="s">
        <v>50</v>
      </c>
      <c r="F8" s="27">
        <v>0</v>
      </c>
      <c r="G8" s="1"/>
      <c r="H8" s="2" t="s">
        <v>50</v>
      </c>
      <c r="I8" s="217"/>
    </row>
    <row r="9" spans="1:9" ht="24" customHeight="1">
      <c r="A9" s="232" t="s">
        <v>40</v>
      </c>
      <c r="B9" s="233"/>
      <c r="C9" s="27">
        <v>2</v>
      </c>
      <c r="D9" s="1"/>
      <c r="E9" s="2" t="s">
        <v>50</v>
      </c>
      <c r="F9" s="27">
        <v>0</v>
      </c>
      <c r="G9" s="1"/>
      <c r="H9" s="2" t="s">
        <v>50</v>
      </c>
      <c r="I9" s="217"/>
    </row>
    <row r="10" spans="1:9" ht="24" customHeight="1">
      <c r="A10" s="232" t="s">
        <v>41</v>
      </c>
      <c r="B10" s="233"/>
      <c r="C10" s="27">
        <v>11</v>
      </c>
      <c r="D10" s="1"/>
      <c r="E10" s="2" t="s">
        <v>50</v>
      </c>
      <c r="F10" s="27">
        <v>0</v>
      </c>
      <c r="G10" s="1"/>
      <c r="H10" s="2" t="s">
        <v>50</v>
      </c>
      <c r="I10" s="217"/>
    </row>
    <row r="11" spans="1:9" ht="24" customHeight="1" thickBot="1">
      <c r="A11" s="232"/>
      <c r="B11" s="233"/>
      <c r="C11" s="4"/>
      <c r="D11" s="5"/>
      <c r="E11" s="6"/>
      <c r="F11" s="4"/>
      <c r="G11" s="5"/>
      <c r="H11" s="6"/>
      <c r="I11" s="218"/>
    </row>
    <row r="12" spans="1:9" ht="24" customHeight="1">
      <c r="A12" s="217"/>
      <c r="B12" s="148" t="s">
        <v>42</v>
      </c>
      <c r="C12" s="27">
        <v>0</v>
      </c>
      <c r="D12" s="1"/>
      <c r="E12" s="2" t="s">
        <v>50</v>
      </c>
      <c r="F12" s="219"/>
      <c r="G12" s="220"/>
      <c r="H12" s="221"/>
      <c r="I12" s="228"/>
    </row>
    <row r="13" spans="1:9" ht="24" customHeight="1">
      <c r="A13" s="217"/>
      <c r="B13" s="149" t="s">
        <v>37</v>
      </c>
      <c r="C13" s="3"/>
      <c r="D13" s="1"/>
      <c r="E13" s="2"/>
      <c r="F13" s="222"/>
      <c r="G13" s="223"/>
      <c r="H13" s="224"/>
      <c r="I13" s="217"/>
    </row>
    <row r="14" spans="1:9" ht="24" customHeight="1">
      <c r="A14" s="217"/>
      <c r="B14" s="149" t="s">
        <v>43</v>
      </c>
      <c r="C14" s="27">
        <v>0</v>
      </c>
      <c r="D14" s="1"/>
      <c r="E14" s="2" t="s">
        <v>50</v>
      </c>
      <c r="F14" s="222"/>
      <c r="G14" s="223"/>
      <c r="H14" s="224"/>
      <c r="I14" s="217"/>
    </row>
    <row r="15" spans="1:9" ht="24" customHeight="1">
      <c r="A15" s="217"/>
      <c r="B15" s="149" t="s">
        <v>44</v>
      </c>
      <c r="C15" s="27">
        <v>0</v>
      </c>
      <c r="D15" s="1"/>
      <c r="E15" s="2" t="s">
        <v>50</v>
      </c>
      <c r="F15" s="222"/>
      <c r="G15" s="223"/>
      <c r="H15" s="224"/>
      <c r="I15" s="217"/>
    </row>
    <row r="16" spans="1:9" ht="24" customHeight="1">
      <c r="A16" s="217"/>
      <c r="B16" s="149" t="s">
        <v>45</v>
      </c>
      <c r="C16" s="27">
        <v>0</v>
      </c>
      <c r="D16" s="1"/>
      <c r="E16" s="2" t="s">
        <v>50</v>
      </c>
      <c r="F16" s="222"/>
      <c r="G16" s="223"/>
      <c r="H16" s="224"/>
      <c r="I16" s="217"/>
    </row>
    <row r="17" spans="1:9" ht="24" customHeight="1">
      <c r="A17" s="217"/>
      <c r="B17" s="149" t="s">
        <v>46</v>
      </c>
      <c r="C17" s="27">
        <v>0</v>
      </c>
      <c r="D17" s="1"/>
      <c r="E17" s="2" t="s">
        <v>50</v>
      </c>
      <c r="F17" s="222"/>
      <c r="G17" s="223"/>
      <c r="H17" s="224"/>
      <c r="I17" s="217"/>
    </row>
    <row r="18" spans="1:9" ht="24" customHeight="1">
      <c r="A18" s="217"/>
      <c r="B18" s="7"/>
      <c r="C18" s="8"/>
      <c r="D18" s="1"/>
      <c r="E18" s="2"/>
      <c r="F18" s="222"/>
      <c r="G18" s="223"/>
      <c r="H18" s="224"/>
      <c r="I18" s="217"/>
    </row>
    <row r="19" spans="1:9" ht="24" customHeight="1">
      <c r="A19" s="217"/>
      <c r="B19" s="7"/>
      <c r="C19" s="8"/>
      <c r="D19" s="1"/>
      <c r="E19" s="2"/>
      <c r="F19" s="222"/>
      <c r="G19" s="223"/>
      <c r="H19" s="224"/>
      <c r="I19" s="217"/>
    </row>
    <row r="20" spans="1:9" ht="24" customHeight="1">
      <c r="A20" s="217"/>
      <c r="B20" s="7"/>
      <c r="C20" s="8"/>
      <c r="D20" s="1"/>
      <c r="E20" s="2"/>
      <c r="F20" s="222"/>
      <c r="G20" s="223"/>
      <c r="H20" s="224"/>
      <c r="I20" s="217"/>
    </row>
    <row r="21" spans="1:9" ht="24" customHeight="1" thickBot="1">
      <c r="A21" s="218"/>
      <c r="B21" s="9"/>
      <c r="C21" s="4"/>
      <c r="D21" s="5"/>
      <c r="E21" s="6"/>
      <c r="F21" s="225"/>
      <c r="G21" s="226"/>
      <c r="H21" s="227"/>
      <c r="I21" s="218"/>
    </row>
    <row r="22" spans="1:9" ht="24" customHeight="1">
      <c r="A22" s="229" t="s">
        <v>246</v>
      </c>
      <c r="B22" s="229"/>
      <c r="C22" s="229"/>
      <c r="D22" s="229"/>
      <c r="E22" s="229"/>
      <c r="F22" s="229"/>
      <c r="G22" s="229"/>
      <c r="H22" s="229"/>
      <c r="I22" s="229"/>
    </row>
    <row r="23" ht="13.5">
      <c r="A23" s="28"/>
    </row>
    <row r="24" ht="13.5">
      <c r="A24" s="28"/>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8" tint="0.5999900102615356"/>
    <pageSetUpPr fitToPage="1"/>
  </sheetPr>
  <dimension ref="A1:K13"/>
  <sheetViews>
    <sheetView zoomScaleSheetLayoutView="115" workbookViewId="0" topLeftCell="A1">
      <selection activeCell="L11" sqref="L11"/>
    </sheetView>
  </sheetViews>
  <sheetFormatPr defaultColWidth="9.00390625" defaultRowHeight="13.5"/>
  <cols>
    <col min="1" max="1" width="23.875" style="11" customWidth="1"/>
    <col min="2" max="2" width="23.75390625" style="150" customWidth="1"/>
    <col min="3" max="3" width="17.375" style="11" customWidth="1"/>
    <col min="4" max="4" width="23.125" style="11" customWidth="1"/>
    <col min="5" max="5" width="18.625" style="11" customWidth="1"/>
    <col min="6" max="6" width="17.375" style="11" customWidth="1"/>
    <col min="7" max="7" width="14.625" style="150" customWidth="1"/>
    <col min="8" max="8" width="14.625" style="11" customWidth="1"/>
    <col min="9" max="10" width="6.50390625" style="11" bestFit="1" customWidth="1"/>
    <col min="11" max="11" width="9.75390625" style="11" customWidth="1"/>
    <col min="12" max="16384" width="9.00390625" style="11" customWidth="1"/>
  </cols>
  <sheetData>
    <row r="1" ht="13.5">
      <c r="A1" s="10" t="s">
        <v>23</v>
      </c>
    </row>
    <row r="2" spans="1:11" ht="13.5">
      <c r="A2" s="235" t="s">
        <v>24</v>
      </c>
      <c r="B2" s="235"/>
      <c r="C2" s="235"/>
      <c r="D2" s="235"/>
      <c r="E2" s="235"/>
      <c r="F2" s="235"/>
      <c r="G2" s="235"/>
      <c r="H2" s="235"/>
      <c r="I2" s="235"/>
      <c r="J2" s="235"/>
      <c r="K2" s="235"/>
    </row>
    <row r="4" spans="1:11" ht="21" customHeight="1">
      <c r="A4" s="10" t="s">
        <v>198</v>
      </c>
      <c r="F4" s="250" t="str">
        <f>'[10]横浜総括表（様式１）'!F3:I3</f>
        <v>（審議対象期間　平成30年1月1日～平成30年3月31日）</v>
      </c>
      <c r="G4" s="250"/>
      <c r="H4" s="250"/>
      <c r="I4" s="250"/>
      <c r="J4" s="250"/>
      <c r="K4" s="250"/>
    </row>
    <row r="5" spans="1:11" s="13" customFormat="1" ht="47.25" customHeight="1">
      <c r="A5" s="43" t="s">
        <v>25</v>
      </c>
      <c r="B5" s="43" t="s">
        <v>2</v>
      </c>
      <c r="C5" s="43" t="s">
        <v>5</v>
      </c>
      <c r="D5" s="43" t="s">
        <v>7</v>
      </c>
      <c r="E5" s="43" t="s">
        <v>59</v>
      </c>
      <c r="F5" s="43" t="s">
        <v>10</v>
      </c>
      <c r="G5" s="43" t="s">
        <v>8</v>
      </c>
      <c r="H5" s="43" t="s">
        <v>3</v>
      </c>
      <c r="I5" s="43" t="s">
        <v>9</v>
      </c>
      <c r="J5" s="43" t="s">
        <v>55</v>
      </c>
      <c r="K5" s="43" t="s">
        <v>4</v>
      </c>
    </row>
    <row r="6" spans="1:11" s="13" customFormat="1" ht="90" customHeight="1">
      <c r="A6" s="156" t="s">
        <v>199</v>
      </c>
      <c r="B6" s="118" t="s">
        <v>200</v>
      </c>
      <c r="C6" s="59">
        <v>43131</v>
      </c>
      <c r="D6" s="118" t="s">
        <v>201</v>
      </c>
      <c r="E6" s="136">
        <v>8020001020203</v>
      </c>
      <c r="F6" s="157" t="s">
        <v>202</v>
      </c>
      <c r="G6" s="158">
        <v>3124725</v>
      </c>
      <c r="H6" s="158">
        <v>1387800</v>
      </c>
      <c r="I6" s="159">
        <v>0.444</v>
      </c>
      <c r="J6" s="160">
        <v>3</v>
      </c>
      <c r="K6" s="52"/>
    </row>
    <row r="7" spans="1:11" s="29" customFormat="1" ht="61.5" customHeight="1" hidden="1">
      <c r="A7" s="161"/>
      <c r="B7" s="87"/>
      <c r="C7" s="162"/>
      <c r="D7" s="161"/>
      <c r="E7" s="161"/>
      <c r="F7" s="161"/>
      <c r="G7" s="87"/>
      <c r="H7" s="162"/>
      <c r="I7" s="162"/>
      <c r="J7" s="163"/>
      <c r="K7" s="161"/>
    </row>
    <row r="8" spans="1:11" s="29" customFormat="1" ht="61.5" customHeight="1" hidden="1">
      <c r="A8" s="161"/>
      <c r="B8" s="87"/>
      <c r="C8" s="162"/>
      <c r="D8" s="161"/>
      <c r="E8" s="161"/>
      <c r="F8" s="161"/>
      <c r="G8" s="87"/>
      <c r="H8" s="162"/>
      <c r="I8" s="162"/>
      <c r="J8" s="163"/>
      <c r="K8" s="161"/>
    </row>
    <row r="9" spans="1:11" s="29" customFormat="1" ht="61.5" customHeight="1" hidden="1">
      <c r="A9" s="161"/>
      <c r="B9" s="87"/>
      <c r="C9" s="162"/>
      <c r="D9" s="161"/>
      <c r="E9" s="161"/>
      <c r="F9" s="161"/>
      <c r="G9" s="87"/>
      <c r="H9" s="162"/>
      <c r="I9" s="162"/>
      <c r="J9" s="163"/>
      <c r="K9" s="161"/>
    </row>
    <row r="10" spans="1:11" s="29" customFormat="1" ht="61.5" customHeight="1" hidden="1">
      <c r="A10" s="161"/>
      <c r="B10" s="87"/>
      <c r="C10" s="162"/>
      <c r="D10" s="161"/>
      <c r="E10" s="161"/>
      <c r="F10" s="161"/>
      <c r="G10" s="87"/>
      <c r="H10" s="162"/>
      <c r="I10" s="162"/>
      <c r="J10" s="163"/>
      <c r="K10" s="161"/>
    </row>
    <row r="11" ht="9.75" customHeight="1"/>
    <row r="12" spans="1:11" ht="13.5">
      <c r="A12" s="241" t="s">
        <v>13</v>
      </c>
      <c r="B12" s="241"/>
      <c r="C12" s="241"/>
      <c r="D12" s="241"/>
      <c r="E12" s="241"/>
      <c r="F12" s="241"/>
      <c r="G12" s="241"/>
      <c r="H12" s="241"/>
      <c r="I12" s="241"/>
      <c r="J12" s="241"/>
      <c r="K12" s="241"/>
    </row>
    <row r="13" spans="1:11" ht="13.5">
      <c r="A13" s="14" t="s">
        <v>12</v>
      </c>
      <c r="B13" s="15"/>
      <c r="C13" s="14"/>
      <c r="D13" s="14"/>
      <c r="E13" s="14"/>
      <c r="F13" s="14"/>
      <c r="G13" s="15"/>
      <c r="H13" s="14"/>
      <c r="I13" s="14"/>
      <c r="J13" s="14"/>
      <c r="K13" s="14"/>
    </row>
  </sheetData>
  <sheetProtection/>
  <mergeCells count="3">
    <mergeCell ref="A2:K2"/>
    <mergeCell ref="F4:K4"/>
    <mergeCell ref="A12:K12"/>
  </mergeCells>
  <dataValidations count="1">
    <dataValidation errorStyle="information" type="date" allowBlank="1" showInputMessage="1" showErrorMessage="1" prompt="平成27年4月1日の形式で入力する。" sqref="C6">
      <formula1>42095</formula1>
      <formula2>42460</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1"/>
  <headerFooter alignWithMargins="0">
    <oddFooter>&amp;C横浜-別記様式2（&amp;P/&amp;N）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2018-06-29T12:37:40Z</cp:lastPrinted>
  <dcterms:created xsi:type="dcterms:W3CDTF">2005-02-04T02:27:22Z</dcterms:created>
  <dcterms:modified xsi:type="dcterms:W3CDTF">2018-06-29T12:39:25Z</dcterms:modified>
  <cp:category/>
  <cp:version/>
  <cp:contentType/>
  <cp:contentStatus/>
</cp:coreProperties>
</file>