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0" hidden="1">'横浜別記様式 4（競争入札（物品役務等））'!$A$5:$K$8</definedName>
    <definedName name="_xlnm._FilterDatabase" localSheetId="11" hidden="1">'横浜別記様式 5（随意契約（物品役務等））'!$A$5:$M$8</definedName>
    <definedName name="_xlnm._FilterDatabase" localSheetId="12" hidden="1">'横浜別記様式 6（応札（応募）業者数1者関連）'!$A$4:$J$8</definedName>
    <definedName name="_xlnm._FilterDatabase" localSheetId="4" hidden="1">'東京別記様式 4（競争入札（物品役務等））'!$A$5:$K$18</definedName>
    <definedName name="_xlnm._FilterDatabase" localSheetId="5" hidden="1">'東京別記様式 5（随意契約（物品役務等））'!$A$5:$L$12</definedName>
    <definedName name="_xlnm._FilterDatabase" localSheetId="6" hidden="1">'東京別記様式 6（応札（応募）業者数1者関連）'!$A$1:$J$11</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4（競争入札（物品役務等））'!$A$1:$K$11</definedName>
    <definedName name="_xlnm.Print_Area" localSheetId="11">'横浜別記様式 5（随意契約（物品役務等））'!$A$1:$L$14</definedName>
    <definedName name="_xlnm.Print_Area" localSheetId="12">'横浜別記様式 6（応札（応募）業者数1者関連）'!$A$1:$J$9</definedName>
    <definedName name="_xlnm.Print_Area" localSheetId="2">'東京別記様式 2（競争入札（公共工事））'!$A$1:$K$9</definedName>
    <definedName name="_xlnm.Print_Area" localSheetId="3">'東京別記様式 3（随意契約（公共工事））'!$A$1:$L$12</definedName>
    <definedName name="_xlnm.Print_Area" localSheetId="4">'東京別記様式 4（競争入札（物品役務等））'!$A$1:$K$21</definedName>
    <definedName name="_xlnm.Print_Area" localSheetId="5">'東京別記様式 5（随意契約（物品役務等））'!$A$1:$L$12</definedName>
    <definedName name="_xlnm.Print_Area" localSheetId="6">'東京別記様式 6（応札（応募）業者数1者関連）'!$A$1:$J$11</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<sst xmlns="http://schemas.openxmlformats.org/spreadsheetml/2006/main" count="510" uniqueCount="206">
  <si>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</si>
  <si>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</si>
  <si>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</si>
  <si>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</si>
  <si>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</si>
  <si>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</si>
  <si>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</si>
  <si>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</si>
  <si>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</si>
  <si>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</si>
  <si>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</si>
  <si>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</si>
  <si>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</si>
  <si>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</si>
  <si>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</si>
  <si>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</si>
  <si>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</si>
  <si>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</si>
  <si>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</si>
  <si>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</si>
  <si>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</si>
  <si>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</si>
  <si>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</si>
  <si>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</si>
  <si>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</si>
  <si>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</si>
  <si>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</si>
  <si>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</si>
  <si>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</si>
  <si>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</si>
  <si>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</si>
  <si>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</si>
  <si>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</si>
  <si>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</si>
  <si>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</si>
  <si>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</si>
  <si>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</si>
  <si>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</si>
  <si>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</si>
  <si>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</si>
  <si>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</si>
  <si>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</si>
  <si>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</si>
  <si>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</si>
  <si>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</si>
  <si>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契　約　一　覧　表　総　括　表</t>
  </si>
  <si>
    <t>区　　分</t>
  </si>
  <si>
    <t>件　　数</t>
  </si>
  <si>
    <t>件</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</si>
  <si>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</si>
  <si>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</si>
  <si>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</si>
  <si>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</si>
  <si>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</si>
  <si>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</si>
  <si>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</si>
  <si>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</si>
  <si>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支出負担行為担当官
東京税関総務部長
鈴木　恭人
東京都江東区青海２－７－１１</t>
  </si>
  <si>
    <t>-</t>
  </si>
  <si>
    <t>-</t>
  </si>
  <si>
    <t>株式会社エヌ・ティ・ティ・データ
東京都江東区豊洲３－３－３</t>
  </si>
  <si>
    <t>エヌ・ティ・ティ・コミュニケーションズ株式会社
東京都千代田区大手町２－３－１</t>
  </si>
  <si>
    <t>公募を実施した結果、業務履行可能な者は1者であって、競争を許さないことから会計法第29条の3第4項に該当するため。</t>
  </si>
  <si>
    <t>公募を実施した結果、業務履行可能な者が1者しかなく競争を許さないことから会計法第29条の3第4項に該当するため。</t>
  </si>
  <si>
    <t>一般競争入札において、入札を実施しても落札者となるべき者がいないことから、会計法第29条の3第5項及び予決令第99条の2に該当するため</t>
  </si>
  <si>
    <t>成田空港第2PTB旅具待機室内トイレ改修工事　一式</t>
  </si>
  <si>
    <t>分任支出負担行為担当官
東京税関成田税関支署長
神例　高章
千葉県成田市古込字古込１－１</t>
  </si>
  <si>
    <t>分任支出負担行為担当官
東京税関成田税関支署長
神例　高章
千葉県成田市古込字古込１－１</t>
  </si>
  <si>
    <t>株式会社アスク
千葉県市原市五井中央西２－８－３３</t>
  </si>
  <si>
    <t>一般競争入札</t>
  </si>
  <si>
    <t>7,040,000円</t>
  </si>
  <si>
    <t>PTB諸設備機械（共有）整備工事（R1）
一式</t>
  </si>
  <si>
    <t>分任支出負担行為担当官
東京税関成田税関支署長
神例　高章
千葉県成田市古込字古込１－１
ほか１官署等</t>
  </si>
  <si>
    <t>株式会社成田エアポートテクノ
千葉県成田市古込字古込１－１</t>
  </si>
  <si>
    <t>当該提供を供給できる唯一の業者であることから会計法29条の3第4項に該当するため。</t>
  </si>
  <si>
    <t>220,000,000円
（Ａ）</t>
  </si>
  <si>
    <t>分担契約
契約総額
220,000,000円
（Ｂ）</t>
  </si>
  <si>
    <t>-</t>
  </si>
  <si>
    <t>（審議対象期間　2020年1月1日～2020年3月31日）</t>
  </si>
  <si>
    <t>知的財産侵害物品の国内流入防止のための広報啓発活動に関する広告動画制作　一式</t>
  </si>
  <si>
    <t>貿易管理サブシステム更改に伴う第4次通関情報総合判定システム（第4次CIS）のプログラム変更　一式</t>
  </si>
  <si>
    <t>令和元年度　携帯品・別送品申告書の印刷
携帯品・別送品申告書和文5,640,000枚　ほか3品目</t>
  </si>
  <si>
    <t>令和元年度分析機器等に係る定期保守点検　一式</t>
  </si>
  <si>
    <t>東京税関羽田税関支署
第2ターミナル検査関連機器等の調達
紫外線ライト2台ほか69品目</t>
  </si>
  <si>
    <t>東京税関羽田税関支署第2ターミナル無線機等の調達
デジタル携帯型無線機A（アイコム製　IC-DPR7）40台ほか5品目</t>
  </si>
  <si>
    <t>成田国際空港第３ターミナル税関入国検査場におけるレーザー・センサー方式による動線計測等業務委託　一式</t>
  </si>
  <si>
    <t>図書「実行関税率表2020年度版」の購入　3,133冊</t>
  </si>
  <si>
    <t>令和元年度（補正予算）　不正薬物・爆発物探知装置の調達　7式</t>
  </si>
  <si>
    <t>令和元年度（補正予算）　出力固定式Ｘ線貨物検査装置の調達　10式</t>
  </si>
  <si>
    <t>令和元年度（補正予算）　出力可変式Ｘ線貨物検査装置の調達　1式</t>
  </si>
  <si>
    <t>事務用椅子の調達　２４７脚</t>
  </si>
  <si>
    <t>九段代合同庁舎・千代田区役所本庁舎で使用する電気　8,612,000kWh
令和2年3月1日～令和3年2月28日</t>
  </si>
  <si>
    <t>支出負担行為担当官代理
東京税関総務部次長
遠山　亨司　
東京都江東区青海２－７－１１</t>
  </si>
  <si>
    <t>支出負担行為担当官
東京税関総務部長
鈴木　恭人
東京都江東区青海２－７－１１
ほか１官署</t>
  </si>
  <si>
    <t>支出負担行為担当官
東京税関総務部長
鈴木　恭人
東京都江東区青海２－７－１１</t>
  </si>
  <si>
    <t>支出負担行為担当官
東京税関総務部長
鈴木　恭人
東京都江東区青海２－７－１１</t>
  </si>
  <si>
    <t>支出負担行為担当官
東京税関総務部長
鈴木　恭人
東京都江東区青海２－７－１１
ほか９官署</t>
  </si>
  <si>
    <t>株式会社千寿
東京都新宿区新宿２－５－１１</t>
  </si>
  <si>
    <t>株式会社アイネット
東京都中央区銀座７－１６－２１</t>
  </si>
  <si>
    <t>株式会社チヨダサイエンス
東京都千代田区鍛冶町１－８－６</t>
  </si>
  <si>
    <t>株式会社オフィスランド
東京都大田区萩中３－１２－１２</t>
  </si>
  <si>
    <t>埼玉田中電気株式会社
埼玉県さいたま市南区辻１－３－１８</t>
  </si>
  <si>
    <t>株式会社日立製作所
東京都品川区南大井６－２３－１</t>
  </si>
  <si>
    <t>株式会社紀伊國屋書店
東京都新宿区新宿３－１７－７</t>
  </si>
  <si>
    <t>株式会社日立ハイテクソリューションズ
東京都港区虎ノ門１－１７－１</t>
  </si>
  <si>
    <t>株式会社ＩＨＩ検査計測
東京都品川区南大井６－２５－３</t>
  </si>
  <si>
    <t>株式会社オフィスランド
東京都大田区萩中３－１２－１２</t>
  </si>
  <si>
    <t>東京電力エナジーパートナー株式会社
東京都千代田区内幸町１－１－３</t>
  </si>
  <si>
    <t>一般競争入札（総合評価方式）</t>
  </si>
  <si>
    <t>一般競争入札</t>
  </si>
  <si>
    <t>他官署で入札を実施したため</t>
  </si>
  <si>
    <t>11,770,000</t>
  </si>
  <si>
    <t>基本料金
＠521.25円/kwほか</t>
  </si>
  <si>
    <t>分担契約
契約総額
60,275,787円
 (B)</t>
  </si>
  <si>
    <t>単価契約
予定調達総額
131,109,116円
令和元年度支払実績
16,381,863円</t>
  </si>
  <si>
    <t>通関事務総合データ通信システム（税関LAN）サーバ等移設及び設定変更等に伴う業務委託　一式</t>
  </si>
  <si>
    <t>令和元年度不正薬物・爆発物探知装置（TDS）の点検・校正等　一式</t>
  </si>
  <si>
    <t>空港監視カメラシステムの調達
一式</t>
  </si>
  <si>
    <t>税関研修所東京支所研修教室音響設備更新
一式</t>
  </si>
  <si>
    <t>T２クレイムコンベア増設工事
　（負担金契約）</t>
  </si>
  <si>
    <t>東京国際空港第２旅客ターミナルビル国際線施設維持管理契約</t>
  </si>
  <si>
    <t>支出負担行為担当官代理
東京税関総務部長
鈴木　恭人
東京都江東区青海２－７－１１</t>
  </si>
  <si>
    <t>分任支出負担行為担当官
東京税関成田税関支署長
神例　高章
千葉県成田市古込字古込１－１</t>
  </si>
  <si>
    <t>支出負担行為担当官
東京税関総務部長
鈴木　恭人
東京都江東区青海２－７－１１
ほか４官署</t>
  </si>
  <si>
    <t>株式会社日立ハイテクソリューションズ
東京都中央区晴海１－８－１０</t>
  </si>
  <si>
    <t xml:space="preserve">
株式会社JVCケンウッド・公共産業システム
神奈川県横浜市神奈川区守屋町３－１２
</t>
  </si>
  <si>
    <t>広友物産株式会社
東京都港区赤坂１－４－１７</t>
  </si>
  <si>
    <t>成田国際空港株式会社
千葉県成田市古込字古込１－１</t>
  </si>
  <si>
    <t>日本空港ビルデング株式会社
東京都大田区羽田空港３－３－２</t>
  </si>
  <si>
    <t>当該提供を供給できる唯一の業者であることから会計法第29条の3第4項に該当するため。</t>
  </si>
  <si>
    <t>本契約に係る維持管理業務については、左記業者が一括して行っており、契約相手方が特定され、契約価格の競争による契約相手方の選定を許さないことから、会計法第29条の3第4項に該当するため。</t>
  </si>
  <si>
    <t>@22,660円ほか</t>
  </si>
  <si>
    <t>121,167,480円</t>
  </si>
  <si>
    <t>121,167,480円</t>
  </si>
  <si>
    <t>6,330,507
（Ａ）</t>
  </si>
  <si>
    <t>@190円／m3
ほか</t>
  </si>
  <si>
    <t>100%
（Ｂ/Ａ）</t>
  </si>
  <si>
    <t>一部単価契約
予定調達総額
10,714,429円</t>
  </si>
  <si>
    <t>単価契約
予定調達総額
6,330,507円(B)
分担契約・分担予定額
2,675,272円</t>
  </si>
  <si>
    <t>一般競争入札</t>
  </si>
  <si>
    <t>同種の他の契約の予定価格を類推されるおそれがあるため公表しない</t>
  </si>
  <si>
    <t>同種の他の契約の予定価格を類推されるおそれがあるため公表しない</t>
  </si>
  <si>
    <t>マンスリーマンションの定期借家契約</t>
  </si>
  <si>
    <t>株式会社　シティ・ハウジング
東京都大田区西糀谷４－２８－１８</t>
  </si>
  <si>
    <t>公募を実施した結果、業務履行可能な者が1者しかなく競争を許さないことから会計法第29条の3第4項に該当するため。</t>
  </si>
  <si>
    <t>-</t>
  </si>
  <si>
    <t>不落随契</t>
  </si>
  <si>
    <t>一般的な参加要件以外は指定していない</t>
  </si>
  <si>
    <t>一般的な参加要件以外は指定していない</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</si>
  <si>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</si>
  <si>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一般的な参加要件以外は指定していない</t>
  </si>
  <si>
    <t>（部局名：東京税関）</t>
  </si>
  <si>
    <t>契　約　一　覧　表　総　括　表</t>
  </si>
  <si>
    <t>（部局名：横浜税関）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</si>
  <si>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</si>
  <si>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</si>
  <si>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（部局名：横浜税関）</t>
  </si>
  <si>
    <t>監視艇「たいかい」中間検査に係る船体維持修繕
一式</t>
  </si>
  <si>
    <t>支出負担行為担当官
横浜税関総務部長
矢幅　直彦
神奈川県横浜市中区海岸通１－１</t>
  </si>
  <si>
    <t>支出負担行為担当官
横浜税関総務部長
矢幅　直彦
神奈川県横浜市中区海岸通１－１</t>
  </si>
  <si>
    <t>有限会社根本造船所
神奈川県川崎市川崎区小島町９－１</t>
  </si>
  <si>
    <t>同種の他の契約の予定価格を類推されるおそれがあるため公表しない</t>
  </si>
  <si>
    <t>デジタルサイネージ等の購入契約  9台</t>
  </si>
  <si>
    <t>株式会社マルハチ
神奈川県横浜市鶴見区鶴見中央４－２－１４</t>
  </si>
  <si>
    <t>一般競争入札</t>
  </si>
  <si>
    <t>人事院規則に係る分析装置等及び検糖計の点検等請負契約</t>
  </si>
  <si>
    <t>株式会社江田商会
神奈川県横浜市港北区新羽町２８４</t>
  </si>
  <si>
    <t>出力固定式2方向Ｘ線貨物検査装置の移設に係る請負契約</t>
  </si>
  <si>
    <t>支出負担行為担当官
横浜税関総務部長
矢幅　直彦
神奈川県横浜市中区海岸通１－１</t>
  </si>
  <si>
    <t>イービストレード株式会社
東京都千代田区神田多町２－１</t>
  </si>
  <si>
    <t>公募を実施した結果、業務履行可能な者が1者しかなく競争を許さないことから会計法第29条の3第4項に該当するため。</t>
  </si>
  <si>
    <t>同種の他の契約の予定価格を類推されるおそれがあるため公表しない</t>
  </si>
  <si>
    <t>不正薬物・爆発物探知装置（TDS）の点検・校正等に係る請負契約</t>
  </si>
  <si>
    <t>株式会社日立ハイテクソリューションズ
東京都中央区晴海１－８－１０</t>
  </si>
  <si>
    <t>公募を実施した結果、業務履行可能な者が1者しかなく競争を許さないことから会計法第29条の3第4項に該当するため。</t>
  </si>
  <si>
    <t>6,853,000円
@20,600円ほか</t>
  </si>
  <si>
    <t>-</t>
  </si>
  <si>
    <t>一部単価契約
予定調達総額
7,068,039円</t>
  </si>
  <si>
    <t>大黒埠頭コンテナ貨物大型Ｘ線検査装置の賃貸借契約（再リース）令和2年3月1日～令和2年11月30日</t>
  </si>
  <si>
    <t>支出負担行為担当官
横浜税関総務部長
矢幅　直彦
神奈川県横浜市中区海岸通１－１</t>
  </si>
  <si>
    <t>株式会社ＩＨＩ検査計測
東京都品川区南大井６－２５－３
株式会社ＩＨＩファイナンスサポート
東京都千代田区神田練塀町３</t>
  </si>
  <si>
    <t>4010701000913
4010001124611</t>
  </si>
  <si>
    <t>-</t>
  </si>
  <si>
    <t>大黒埠頭コンテナ貨物大型Ｘ線検査装置の修理に係る請負契約</t>
  </si>
  <si>
    <t>株式会社ＩＨＩ検査計測
東京都品川区南大井６－２５－３</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</si>
  <si>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</si>
  <si>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</si>
  <si>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</si>
  <si>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株式会社江田商会
神奈川県横浜市港北区新羽町２８４</t>
  </si>
  <si>
    <t>一般競争入札</t>
  </si>
  <si>
    <t>同種の他の契約の予定価格を類推されるおそれがあるため公表しない</t>
  </si>
  <si>
    <t>・一般的な参加要件以外は指定していない</t>
  </si>
  <si>
    <t>公募</t>
  </si>
  <si>
    <t>・直近１年以内にASTRO PHYSICS社製のX線貨物検査装置の保守を行った実績</t>
  </si>
  <si>
    <t>公募</t>
  </si>
  <si>
    <t>・電離放射線健康診断を受診し、かつ放射線保護教育の受講をしているもの</t>
  </si>
  <si>
    <t>大黒埠頭コンテナ貨物大型Ｘ線検査装置の修理に係る請負契約</t>
  </si>
  <si>
    <t>株式会社ＩＨＩ検査計測
東京都品川区南大井６－２５－３</t>
  </si>
  <si>
    <t>同種の他の契約の予定価格を類推されるおそれがあるため公表しない</t>
  </si>
  <si>
    <t>-</t>
  </si>
  <si>
    <t>-</t>
  </si>
  <si>
    <t>別記様式１</t>
  </si>
  <si>
    <t>（部局名：東京税関・横浜税関）</t>
  </si>
  <si>
    <t>区　　分</t>
  </si>
  <si>
    <t>件　　数</t>
  </si>
  <si>
    <t>（注）国の行為を秘密にする必要があるもの並びに予定価格が予算決算及び会計令第99条第2号、第3号、第4号又は第7号のそれぞれの金額を超えないものは含まない。</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</si>
</sst>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 numFmtId="213" formatCode="&quot;(&quot;0.0%&quot;)&quot;"/>
    <numFmt numFmtId="214" formatCode="#,###&quot;円&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8"/>
      <color indexed="10"/>
      <name val="ＭＳ Ｐゴシック"/>
      <family val="3"/>
    </font>
    <font>
      <sz val="13"/>
      <name val="ＭＳ Ｐゴシック"/>
      <family val="3"/>
    </font>
    <font>
      <sz val="9"/>
      <name val="Meiryo UI"/>
      <family val="3"/>
    </font>
    <font>
      <sz val="8"/>
      <name val="ＭＳ 明朝"/>
      <family val="1"/>
    </font>
    <font>
      <sz val="8"/>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rgb="FFFF0000"/>
      <name val="Calibri"/>
      <family val="3"/>
    </font>
    <font>
      <sz val="11"/>
      <color theme="1"/>
      <name val="ＭＳ Ｐゴシック"/>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medium"/>
      <bottom style="mediu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273">
    <xf numFmtId="0" fontId="0" fillId="0" borderId="0" xfId="0" applyAlignment="1">
      <alignment vertical="center"/>
    </xf>
    <xf numFmtId="0" fontId="48"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0" xfId="0" applyFont="1" applyBorder="1" applyAlignment="1">
      <alignment horizontal="justify" vertical="center" wrapText="1"/>
    </xf>
    <xf numFmtId="0" fontId="48" fillId="0" borderId="11" xfId="0" applyFont="1" applyBorder="1" applyAlignment="1">
      <alignmen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0" xfId="0" applyFont="1" applyBorder="1" applyAlignment="1">
      <alignment vertical="center" wrapText="1"/>
    </xf>
    <xf numFmtId="0" fontId="48" fillId="0" borderId="12" xfId="0" applyFont="1" applyBorder="1" applyAlignment="1">
      <alignment horizontal="justify" vertical="center" wrapText="1"/>
    </xf>
    <xf numFmtId="0" fontId="49" fillId="0" borderId="0" xfId="0" applyFont="1" applyAlignment="1">
      <alignment vertical="center"/>
    </xf>
    <xf numFmtId="0" fontId="48" fillId="0" borderId="0" xfId="0" applyFont="1" applyAlignment="1">
      <alignment vertical="center"/>
    </xf>
    <xf numFmtId="0" fontId="50" fillId="0" borderId="0" xfId="0" applyFont="1" applyAlignment="1">
      <alignment vertical="center"/>
    </xf>
    <xf numFmtId="0" fontId="50" fillId="0" borderId="0" xfId="0" applyFont="1" applyFill="1" applyAlignment="1">
      <alignment horizontal="center" vertical="center" wrapText="1"/>
    </xf>
    <xf numFmtId="0" fontId="51" fillId="0" borderId="0" xfId="0" applyFont="1" applyAlignment="1">
      <alignment vertical="center"/>
    </xf>
    <xf numFmtId="0" fontId="51" fillId="0" borderId="0" xfId="0" applyFont="1" applyAlignment="1">
      <alignment horizontal="center" vertical="center"/>
    </xf>
    <xf numFmtId="38" fontId="31" fillId="0" borderId="0" xfId="49" applyFont="1" applyAlignment="1">
      <alignment horizontal="center" vertical="center"/>
    </xf>
    <xf numFmtId="0" fontId="48" fillId="0" borderId="0" xfId="0" applyNumberFormat="1" applyFont="1" applyAlignment="1">
      <alignment horizontal="center" vertical="center"/>
    </xf>
    <xf numFmtId="0" fontId="50" fillId="0" borderId="0" xfId="0" applyFont="1" applyAlignment="1">
      <alignment vertical="center"/>
    </xf>
    <xf numFmtId="0" fontId="50" fillId="0" borderId="0" xfId="0" applyFont="1" applyAlignment="1">
      <alignment horizontal="center" vertical="center"/>
    </xf>
    <xf numFmtId="0" fontId="48" fillId="0" borderId="0" xfId="0" applyNumberFormat="1" applyFont="1" applyFill="1" applyAlignment="1">
      <alignment horizontal="center" vertical="center"/>
    </xf>
    <xf numFmtId="0" fontId="48" fillId="0" borderId="0" xfId="0" applyNumberFormat="1" applyFont="1" applyFill="1" applyAlignment="1">
      <alignment vertical="center"/>
    </xf>
    <xf numFmtId="0" fontId="48" fillId="0" borderId="10" xfId="0" applyFont="1" applyBorder="1" applyAlignment="1">
      <alignment horizontal="justify" vertical="center" wrapText="1"/>
    </xf>
    <xf numFmtId="0" fontId="48" fillId="0" borderId="13" xfId="0" applyFont="1" applyBorder="1" applyAlignment="1">
      <alignment horizontal="center" vertical="center" wrapText="1"/>
    </xf>
    <xf numFmtId="0" fontId="48" fillId="0" borderId="14" xfId="0" applyFont="1" applyBorder="1" applyAlignment="1">
      <alignment horizontal="justify" vertical="center" wrapText="1"/>
    </xf>
    <xf numFmtId="0" fontId="48" fillId="0" borderId="0" xfId="0" applyFont="1" applyAlignment="1">
      <alignment vertical="center"/>
    </xf>
    <xf numFmtId="0" fontId="48" fillId="0" borderId="0" xfId="0" applyFont="1" applyBorder="1" applyAlignment="1">
      <alignment horizontal="right" vertical="center" wrapText="1"/>
    </xf>
    <xf numFmtId="0" fontId="48" fillId="0" borderId="0" xfId="0" applyFont="1" applyAlignment="1">
      <alignment horizontal="justify" vertical="center"/>
    </xf>
    <xf numFmtId="0" fontId="50" fillId="0" borderId="0" xfId="64" applyFont="1" applyFill="1" applyAlignment="1">
      <alignment vertical="center" wrapText="1"/>
      <protection/>
    </xf>
    <xf numFmtId="0" fontId="48"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48" fillId="0" borderId="0" xfId="0" applyFont="1" applyAlignment="1">
      <alignment horizontal="center" vertical="center"/>
    </xf>
    <xf numFmtId="0" fontId="51" fillId="0" borderId="0" xfId="0" applyFont="1" applyAlignment="1">
      <alignment horizontal="left" vertical="center"/>
    </xf>
    <xf numFmtId="0" fontId="48" fillId="0" borderId="0" xfId="0" applyFont="1" applyFill="1" applyAlignment="1">
      <alignment horizontal="center" vertical="center"/>
    </xf>
    <xf numFmtId="187" fontId="48" fillId="0" borderId="0" xfId="0" applyNumberFormat="1" applyFont="1" applyAlignment="1">
      <alignment horizontal="center" vertical="center"/>
    </xf>
    <xf numFmtId="0" fontId="50" fillId="0" borderId="0" xfId="64" applyFont="1" applyFill="1" applyBorder="1" applyAlignment="1">
      <alignment vertical="center" wrapText="1"/>
      <protection/>
    </xf>
    <xf numFmtId="58" fontId="50" fillId="0" borderId="0" xfId="64" applyNumberFormat="1" applyFont="1" applyFill="1" applyBorder="1" applyAlignment="1">
      <alignment horizontal="left" vertical="center" wrapText="1"/>
      <protection/>
    </xf>
    <xf numFmtId="0" fontId="50" fillId="0" borderId="0" xfId="0" applyFont="1" applyFill="1" applyAlignment="1">
      <alignment horizontal="center" vertical="center"/>
    </xf>
    <xf numFmtId="0" fontId="48" fillId="0" borderId="0" xfId="0" applyFont="1" applyAlignment="1">
      <alignment horizontal="center" vertical="center"/>
    </xf>
    <xf numFmtId="0" fontId="49" fillId="6" borderId="15" xfId="0" applyFont="1" applyFill="1" applyBorder="1" applyAlignment="1">
      <alignment horizontal="center" vertical="center" wrapText="1"/>
    </xf>
    <xf numFmtId="187" fontId="49" fillId="6" borderId="15" xfId="0" applyNumberFormat="1" applyFont="1" applyFill="1" applyBorder="1" applyAlignment="1">
      <alignment horizontal="center" vertical="center" wrapText="1"/>
    </xf>
    <xf numFmtId="38" fontId="52" fillId="6" borderId="15" xfId="49" applyFont="1" applyFill="1" applyBorder="1" applyAlignment="1">
      <alignment horizontal="center" vertical="center" wrapText="1"/>
    </xf>
    <xf numFmtId="0" fontId="49" fillId="6" borderId="15" xfId="0" applyNumberFormat="1" applyFont="1" applyFill="1" applyBorder="1" applyAlignment="1">
      <alignment horizontal="center" vertical="center" wrapText="1"/>
    </xf>
    <xf numFmtId="0" fontId="48" fillId="0" borderId="16" xfId="0" applyFont="1" applyFill="1" applyBorder="1" applyAlignment="1">
      <alignment horizontal="left" vertical="center" wrapText="1"/>
    </xf>
    <xf numFmtId="58" fontId="48" fillId="0" borderId="15" xfId="64" applyNumberFormat="1" applyFont="1" applyFill="1" applyBorder="1" applyAlignment="1">
      <alignment horizontal="center" vertical="center" wrapText="1"/>
      <protection/>
    </xf>
    <xf numFmtId="0" fontId="48" fillId="0" borderId="16"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left" vertical="center" wrapText="1"/>
    </xf>
    <xf numFmtId="187" fontId="48" fillId="0" borderId="17" xfId="64" applyNumberFormat="1" applyFont="1" applyFill="1" applyBorder="1" applyAlignment="1">
      <alignment horizontal="center" vertical="center" wrapText="1"/>
      <protection/>
    </xf>
    <xf numFmtId="183" fontId="48" fillId="0" borderId="15" xfId="65" applyNumberFormat="1" applyFont="1" applyFill="1" applyBorder="1" applyAlignment="1">
      <alignment horizontal="center" vertical="center" wrapText="1"/>
      <protection/>
    </xf>
    <xf numFmtId="0" fontId="31" fillId="0" borderId="15" xfId="0" applyFont="1" applyFill="1" applyBorder="1" applyAlignment="1">
      <alignment vertical="center" wrapText="1"/>
    </xf>
    <xf numFmtId="0" fontId="48" fillId="0" borderId="18" xfId="65" applyNumberFormat="1" applyFont="1" applyFill="1" applyBorder="1" applyAlignment="1">
      <alignment horizontal="left" vertical="center" wrapText="1"/>
      <protection/>
    </xf>
    <xf numFmtId="193" fontId="31" fillId="0" borderId="15" xfId="49" applyNumberFormat="1" applyFont="1" applyFill="1" applyBorder="1" applyAlignment="1">
      <alignment horizontal="center" vertical="center" wrapText="1"/>
    </xf>
    <xf numFmtId="188" fontId="31" fillId="0" borderId="16" xfId="0" applyNumberFormat="1" applyFont="1" applyFill="1" applyBorder="1" applyAlignment="1">
      <alignment horizontal="center" vertical="center" wrapText="1"/>
    </xf>
    <xf numFmtId="0" fontId="31" fillId="0" borderId="16" xfId="0" applyFont="1" applyFill="1" applyBorder="1" applyAlignment="1">
      <alignment vertical="center" wrapText="1"/>
    </xf>
    <xf numFmtId="193" fontId="31" fillId="0" borderId="16"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0" fontId="48" fillId="0" borderId="0" xfId="0" applyFont="1" applyFill="1" applyAlignment="1">
      <alignment horizontal="center" vertical="center" wrapText="1"/>
    </xf>
    <xf numFmtId="0" fontId="48" fillId="0" borderId="15" xfId="64" applyFont="1" applyFill="1" applyBorder="1" applyAlignment="1">
      <alignment horizontal="center" vertical="center" wrapText="1"/>
      <protection/>
    </xf>
    <xf numFmtId="0" fontId="50" fillId="0" borderId="0" xfId="0" applyFont="1" applyFill="1" applyBorder="1" applyAlignment="1">
      <alignment horizontal="center" vertical="center" wrapText="1"/>
    </xf>
    <xf numFmtId="0" fontId="48" fillId="0" borderId="0" xfId="64" applyFont="1" applyFill="1" applyAlignment="1">
      <alignment vertical="center" wrapText="1"/>
      <protection/>
    </xf>
    <xf numFmtId="0" fontId="49" fillId="0" borderId="0" xfId="0" applyFont="1" applyFill="1" applyAlignment="1">
      <alignment horizontal="center" vertical="center" wrapText="1"/>
    </xf>
    <xf numFmtId="0" fontId="4" fillId="0" borderId="0" xfId="65" applyNumberFormat="1" applyFont="1" applyFill="1" applyBorder="1" applyAlignment="1">
      <alignment horizontal="left" vertical="center" wrapText="1"/>
      <protection/>
    </xf>
    <xf numFmtId="0" fontId="48" fillId="6" borderId="15"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48" fillId="33" borderId="15" xfId="0" applyNumberFormat="1" applyFont="1" applyFill="1" applyBorder="1" applyAlignment="1">
      <alignment horizontal="center" vertical="center" wrapText="1"/>
    </xf>
    <xf numFmtId="0" fontId="51" fillId="0" borderId="0" xfId="0" applyFont="1" applyFill="1" applyAlignment="1">
      <alignment horizontal="center" vertical="center" wrapText="1"/>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48" fillId="0" borderId="0" xfId="0" applyFont="1" applyAlignment="1">
      <alignment horizontal="center" vertical="center"/>
    </xf>
    <xf numFmtId="193" fontId="31"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0" fontId="31" fillId="0" borderId="16" xfId="0" applyFont="1" applyBorder="1" applyAlignment="1">
      <alignment vertical="center" wrapText="1"/>
    </xf>
    <xf numFmtId="189" fontId="31" fillId="0" borderId="16" xfId="0" applyNumberFormat="1" applyFont="1" applyBorder="1" applyAlignment="1">
      <alignment horizontal="center" vertical="center"/>
    </xf>
    <xf numFmtId="58" fontId="31" fillId="0" borderId="16" xfId="0" applyNumberFormat="1" applyFont="1" applyBorder="1" applyAlignment="1">
      <alignment horizontal="center" vertical="center" wrapText="1"/>
    </xf>
    <xf numFmtId="205" fontId="48" fillId="0" borderId="15" xfId="49" applyNumberFormat="1" applyFont="1" applyFill="1" applyBorder="1" applyAlignment="1">
      <alignment horizontal="center" vertical="center" wrapText="1" shrinkToFit="1"/>
    </xf>
    <xf numFmtId="0" fontId="31" fillId="33" borderId="15" xfId="0" applyFont="1" applyFill="1" applyBorder="1" applyAlignment="1">
      <alignment vertical="center" wrapText="1"/>
    </xf>
    <xf numFmtId="0" fontId="31" fillId="33" borderId="16" xfId="0" applyFont="1" applyFill="1" applyBorder="1" applyAlignment="1">
      <alignment vertical="center" wrapText="1"/>
    </xf>
    <xf numFmtId="3" fontId="31" fillId="0" borderId="16" xfId="0" applyNumberFormat="1" applyFont="1" applyBorder="1" applyAlignment="1">
      <alignment horizontal="center" vertical="center" wrapText="1"/>
    </xf>
    <xf numFmtId="0" fontId="39" fillId="34" borderId="0" xfId="64" applyFont="1" applyFill="1" applyAlignment="1">
      <alignment vertical="center" wrapText="1"/>
      <protection/>
    </xf>
    <xf numFmtId="0" fontId="53" fillId="34" borderId="0" xfId="64" applyFont="1" applyFill="1" applyAlignment="1">
      <alignment vertical="center" wrapText="1"/>
      <protection/>
    </xf>
    <xf numFmtId="0" fontId="48" fillId="33" borderId="16" xfId="0" applyFont="1" applyFill="1" applyBorder="1" applyAlignment="1">
      <alignment vertical="center" wrapText="1"/>
    </xf>
    <xf numFmtId="183" fontId="0" fillId="33" borderId="15" xfId="66" applyNumberFormat="1" applyFont="1" applyFill="1" applyBorder="1" applyAlignment="1">
      <alignment horizontal="center" vertical="center" wrapText="1"/>
      <protection/>
    </xf>
    <xf numFmtId="188" fontId="0" fillId="33" borderId="15" xfId="65" applyNumberFormat="1" applyFont="1" applyFill="1" applyBorder="1" applyAlignment="1">
      <alignment horizontal="center" vertical="center" wrapText="1"/>
      <protection/>
    </xf>
    <xf numFmtId="0" fontId="48" fillId="33" borderId="15" xfId="0" applyFont="1" applyFill="1" applyBorder="1" applyAlignment="1">
      <alignment vertical="center" wrapText="1"/>
    </xf>
    <xf numFmtId="193" fontId="48" fillId="33" borderId="16" xfId="49" applyNumberFormat="1" applyFont="1" applyFill="1" applyBorder="1" applyAlignment="1">
      <alignment horizontal="center" vertical="center" wrapText="1"/>
    </xf>
    <xf numFmtId="0" fontId="48" fillId="33" borderId="15" xfId="64" applyFont="1" applyFill="1" applyBorder="1" applyAlignment="1">
      <alignment horizontal="center" vertical="center" wrapText="1"/>
      <protection/>
    </xf>
    <xf numFmtId="0" fontId="50" fillId="33" borderId="15" xfId="64" applyFont="1" applyFill="1" applyBorder="1" applyAlignment="1">
      <alignment horizontal="center" vertical="center" wrapText="1"/>
      <protection/>
    </xf>
    <xf numFmtId="0" fontId="48" fillId="33" borderId="18" xfId="65" applyNumberFormat="1" applyFont="1" applyFill="1" applyBorder="1" applyAlignment="1">
      <alignment horizontal="left" vertical="center" wrapText="1"/>
      <protection/>
    </xf>
    <xf numFmtId="0" fontId="53" fillId="34" borderId="0" xfId="0" applyFont="1" applyFill="1" applyAlignment="1">
      <alignment horizontal="center" vertical="center" wrapText="1"/>
    </xf>
    <xf numFmtId="183" fontId="48" fillId="33" borderId="15" xfId="65" applyNumberFormat="1"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193" fontId="48" fillId="33" borderId="15" xfId="49" applyNumberFormat="1" applyFont="1" applyFill="1" applyBorder="1" applyAlignment="1">
      <alignment horizontal="center" vertical="center" wrapText="1"/>
    </xf>
    <xf numFmtId="0" fontId="51" fillId="0" borderId="0" xfId="0" applyFont="1" applyFill="1" applyAlignment="1">
      <alignment horizontal="center" vertical="center"/>
    </xf>
    <xf numFmtId="189" fontId="48" fillId="33" borderId="15" xfId="65" applyNumberFormat="1" applyFont="1" applyFill="1" applyBorder="1" applyAlignment="1">
      <alignment horizontal="center" vertical="center" wrapText="1"/>
      <protection/>
    </xf>
    <xf numFmtId="190" fontId="48" fillId="33" borderId="15" xfId="0" applyNumberFormat="1" applyFont="1" applyFill="1" applyBorder="1" applyAlignment="1">
      <alignment horizontal="center" vertical="center" wrapText="1"/>
    </xf>
    <xf numFmtId="189" fontId="0" fillId="33" borderId="15" xfId="65" applyNumberFormat="1" applyFont="1" applyFill="1" applyBorder="1" applyAlignment="1">
      <alignment horizontal="center" vertical="center" wrapText="1"/>
      <protection/>
    </xf>
    <xf numFmtId="189" fontId="31" fillId="0" borderId="15" xfId="0" applyNumberFormat="1" applyFont="1" applyFill="1" applyBorder="1" applyAlignment="1">
      <alignment horizontal="center" vertical="center" wrapText="1"/>
    </xf>
    <xf numFmtId="189" fontId="31" fillId="0" borderId="16" xfId="0" applyNumberFormat="1" applyFont="1" applyFill="1" applyBorder="1" applyAlignment="1">
      <alignment horizontal="center" vertical="center" wrapText="1"/>
    </xf>
    <xf numFmtId="183" fontId="31" fillId="0" borderId="16" xfId="0" applyNumberFormat="1" applyFont="1" applyFill="1" applyBorder="1" applyAlignment="1">
      <alignment horizontal="center" vertical="center" wrapText="1"/>
    </xf>
    <xf numFmtId="188" fontId="48" fillId="0" borderId="15"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0" fontId="4" fillId="34" borderId="0" xfId="65" applyNumberFormat="1" applyFont="1" applyFill="1" applyBorder="1" applyAlignment="1">
      <alignment horizontal="left" vertical="center" wrapText="1"/>
      <protection/>
    </xf>
    <xf numFmtId="190" fontId="48" fillId="33" borderId="15" xfId="0" applyNumberFormat="1" applyFont="1" applyFill="1" applyBorder="1" applyAlignment="1" quotePrefix="1">
      <alignment horizontal="center" vertical="center" wrapText="1"/>
    </xf>
    <xf numFmtId="189" fontId="0" fillId="33" borderId="15" xfId="65" applyNumberFormat="1" applyFont="1" applyFill="1" applyBorder="1" applyAlignment="1" quotePrefix="1">
      <alignment horizontal="center" vertical="center" wrapText="1"/>
      <protection/>
    </xf>
    <xf numFmtId="0" fontId="48" fillId="0" borderId="0" xfId="0" applyFont="1" applyFill="1" applyAlignment="1">
      <alignment horizontal="center" vertical="center"/>
    </xf>
    <xf numFmtId="184" fontId="0" fillId="33" borderId="15" xfId="49" applyNumberFormat="1" applyFont="1" applyFill="1" applyBorder="1" applyAlignment="1">
      <alignment horizontal="center" vertical="center" wrapText="1"/>
    </xf>
    <xf numFmtId="0" fontId="48" fillId="0" borderId="16" xfId="0" applyFont="1" applyFill="1" applyBorder="1" applyAlignment="1">
      <alignment horizontal="left" vertical="center" wrapText="1"/>
    </xf>
    <xf numFmtId="190" fontId="48" fillId="0" borderId="15" xfId="0" applyNumberFormat="1" applyFont="1" applyFill="1" applyBorder="1" applyAlignment="1">
      <alignment horizontal="center" vertical="center" wrapText="1"/>
    </xf>
    <xf numFmtId="0" fontId="48" fillId="33" borderId="15" xfId="0" applyFont="1" applyFill="1" applyBorder="1" applyAlignment="1">
      <alignment horizontal="center" vertical="center" wrapText="1"/>
    </xf>
    <xf numFmtId="184" fontId="48" fillId="33" borderId="15" xfId="0" applyNumberFormat="1" applyFont="1" applyFill="1" applyBorder="1" applyAlignment="1">
      <alignment horizontal="center" vertical="center" wrapText="1"/>
    </xf>
    <xf numFmtId="187" fontId="48" fillId="33" borderId="15" xfId="0" applyNumberFormat="1" applyFont="1" applyFill="1" applyBorder="1" applyAlignment="1">
      <alignment horizontal="center" vertical="center" wrapText="1"/>
    </xf>
    <xf numFmtId="0" fontId="0" fillId="33" borderId="15" xfId="65" applyNumberFormat="1" applyFont="1" applyFill="1" applyBorder="1" applyAlignment="1">
      <alignment vertical="center" wrapText="1"/>
      <protection/>
    </xf>
    <xf numFmtId="188" fontId="0" fillId="33" borderId="15" xfId="65" applyNumberFormat="1" applyFont="1" applyFill="1" applyBorder="1" applyAlignment="1">
      <alignment horizontal="center" vertical="center" wrapText="1"/>
      <protection/>
    </xf>
    <xf numFmtId="0" fontId="48" fillId="33" borderId="15" xfId="0" applyFont="1" applyFill="1" applyBorder="1" applyAlignment="1">
      <alignment vertical="center" wrapText="1"/>
    </xf>
    <xf numFmtId="183" fontId="48" fillId="33" borderId="15" xfId="65" applyNumberFormat="1" applyFont="1" applyFill="1" applyBorder="1" applyAlignment="1">
      <alignment horizontal="center" vertical="center" wrapText="1"/>
      <protection/>
    </xf>
    <xf numFmtId="0" fontId="48" fillId="33" borderId="16" xfId="0" applyFont="1" applyFill="1" applyBorder="1" applyAlignment="1">
      <alignment horizontal="center" vertical="center" wrapText="1"/>
    </xf>
    <xf numFmtId="193" fontId="48" fillId="33" borderId="15" xfId="49" applyNumberFormat="1" applyFont="1" applyFill="1" applyBorder="1" applyAlignment="1">
      <alignment horizontal="center" vertical="center" wrapText="1"/>
    </xf>
    <xf numFmtId="0" fontId="48" fillId="33" borderId="15" xfId="65" applyNumberFormat="1" applyFont="1" applyFill="1" applyBorder="1" applyAlignment="1">
      <alignment vertical="center" wrapText="1"/>
      <protection/>
    </xf>
    <xf numFmtId="0" fontId="0" fillId="33" borderId="15" xfId="0" applyFill="1" applyBorder="1" applyAlignment="1">
      <alignment vertical="center" wrapText="1"/>
    </xf>
    <xf numFmtId="189" fontId="0" fillId="33" borderId="15" xfId="0" applyNumberFormat="1" applyFont="1" applyFill="1" applyBorder="1" applyAlignment="1">
      <alignment horizontal="center" vertical="center"/>
    </xf>
    <xf numFmtId="189" fontId="0" fillId="33" borderId="15" xfId="0" applyNumberFormat="1" applyFill="1" applyBorder="1" applyAlignment="1">
      <alignment horizontal="center" vertical="center"/>
    </xf>
    <xf numFmtId="0" fontId="48" fillId="33" borderId="15" xfId="0" applyFont="1" applyFill="1" applyBorder="1" applyAlignment="1">
      <alignment horizontal="left" vertical="center" wrapText="1"/>
    </xf>
    <xf numFmtId="0" fontId="0" fillId="33" borderId="15" xfId="0" applyFill="1" applyBorder="1" applyAlignment="1">
      <alignment horizontal="center" vertical="center" wrapText="1"/>
    </xf>
    <xf numFmtId="0" fontId="0" fillId="33" borderId="15" xfId="0" applyFill="1" applyBorder="1" applyAlignment="1">
      <alignment horizontal="center" vertical="center"/>
    </xf>
    <xf numFmtId="184" fontId="31" fillId="33" borderId="15" xfId="0" applyNumberFormat="1" applyFont="1" applyFill="1" applyBorder="1" applyAlignment="1">
      <alignment horizontal="center" vertical="center"/>
    </xf>
    <xf numFmtId="0" fontId="48" fillId="33" borderId="18" xfId="65" applyNumberFormat="1" applyFont="1" applyFill="1" applyBorder="1" applyAlignment="1">
      <alignment vertical="center" wrapText="1"/>
      <protection/>
    </xf>
    <xf numFmtId="0" fontId="48" fillId="33" borderId="18" xfId="0" applyFont="1" applyFill="1" applyBorder="1" applyAlignment="1">
      <alignment horizontal="left" vertical="center" wrapText="1"/>
    </xf>
    <xf numFmtId="0" fontId="0" fillId="0" borderId="15" xfId="65" applyNumberFormat="1" applyFont="1" applyFill="1" applyBorder="1" applyAlignment="1">
      <alignment horizontal="center" vertical="center" wrapText="1"/>
      <protection/>
    </xf>
    <xf numFmtId="184" fontId="0" fillId="33" borderId="19" xfId="49" applyNumberFormat="1" applyFont="1" applyFill="1" applyBorder="1" applyAlignment="1">
      <alignment horizontal="center" vertical="center" wrapText="1"/>
    </xf>
    <xf numFmtId="183" fontId="0" fillId="0" borderId="15" xfId="66" applyNumberFormat="1" applyFont="1" applyFill="1" applyBorder="1" applyAlignment="1">
      <alignment horizontal="center" vertical="center" wrapText="1"/>
      <protection/>
    </xf>
    <xf numFmtId="193" fontId="31" fillId="33" borderId="15" xfId="49" applyNumberFormat="1" applyFont="1" applyFill="1" applyBorder="1" applyAlignment="1">
      <alignment horizontal="center" vertical="center" wrapText="1"/>
    </xf>
    <xf numFmtId="184" fontId="31" fillId="33" borderId="15" xfId="49" applyNumberFormat="1" applyFont="1" applyFill="1" applyBorder="1" applyAlignment="1">
      <alignment horizontal="center" vertical="center" wrapText="1"/>
    </xf>
    <xf numFmtId="205" fontId="31" fillId="0" borderId="15" xfId="49" applyNumberFormat="1" applyFont="1" applyFill="1" applyBorder="1" applyAlignment="1">
      <alignment horizontal="center" vertical="center" wrapText="1" shrinkToFit="1"/>
    </xf>
    <xf numFmtId="190" fontId="31" fillId="33" borderId="15" xfId="0" applyNumberFormat="1" applyFont="1" applyFill="1" applyBorder="1" applyAlignment="1" quotePrefix="1">
      <alignment horizontal="center" vertical="center" wrapText="1"/>
    </xf>
    <xf numFmtId="190" fontId="31" fillId="0" borderId="15" xfId="0" applyNumberFormat="1" applyFont="1" applyFill="1" applyBorder="1" applyAlignment="1">
      <alignment horizontal="center" vertical="center" wrapText="1"/>
    </xf>
    <xf numFmtId="184" fontId="54" fillId="33" borderId="15" xfId="49" applyNumberFormat="1" applyFont="1" applyFill="1" applyBorder="1" applyAlignment="1">
      <alignment horizontal="center" vertical="center" wrapText="1"/>
    </xf>
    <xf numFmtId="187" fontId="31" fillId="33" borderId="15" xfId="0" applyNumberFormat="1" applyFont="1" applyFill="1" applyBorder="1" applyAlignment="1">
      <alignment horizontal="center" vertical="center" wrapText="1"/>
    </xf>
    <xf numFmtId="187" fontId="31" fillId="33" borderId="20" xfId="0" applyNumberFormat="1" applyFont="1" applyFill="1" applyBorder="1" applyAlignment="1" quotePrefix="1">
      <alignment horizontal="center" vertical="center" wrapText="1"/>
    </xf>
    <xf numFmtId="187" fontId="31" fillId="0" borderId="20" xfId="0" applyNumberFormat="1" applyFont="1" applyFill="1" applyBorder="1" applyAlignment="1">
      <alignment horizontal="center" vertical="center" wrapText="1"/>
    </xf>
    <xf numFmtId="187" fontId="31" fillId="0" borderId="20" xfId="0" applyNumberFormat="1" applyFont="1" applyFill="1" applyBorder="1" applyAlignment="1" quotePrefix="1">
      <alignment horizontal="center" vertical="center" wrapText="1"/>
    </xf>
    <xf numFmtId="187" fontId="31" fillId="33" borderId="20" xfId="0" applyNumberFormat="1" applyFont="1" applyFill="1" applyBorder="1" applyAlignment="1">
      <alignment horizontal="center" vertical="center" wrapText="1"/>
    </xf>
    <xf numFmtId="187" fontId="31" fillId="33" borderId="16" xfId="0" applyNumberFormat="1" applyFont="1" applyFill="1" applyBorder="1" applyAlignment="1" quotePrefix="1">
      <alignment horizontal="center" vertical="center" wrapText="1"/>
    </xf>
    <xf numFmtId="187" fontId="31" fillId="0" borderId="15" xfId="0" applyNumberFormat="1" applyFont="1" applyFill="1" applyBorder="1" applyAlignment="1" quotePrefix="1">
      <alignment horizontal="center" vertical="center" wrapText="1"/>
    </xf>
    <xf numFmtId="187" fontId="31" fillId="0" borderId="16" xfId="0" applyNumberFormat="1" applyFont="1" applyFill="1" applyBorder="1" applyAlignment="1">
      <alignment horizontal="center" vertical="center" wrapText="1"/>
    </xf>
    <xf numFmtId="187" fontId="31" fillId="33" borderId="19" xfId="0" applyNumberFormat="1" applyFont="1" applyFill="1" applyBorder="1" applyAlignment="1" quotePrefix="1">
      <alignment horizontal="center" vertical="center" wrapText="1"/>
    </xf>
    <xf numFmtId="187" fontId="31" fillId="33" borderId="15" xfId="0" applyNumberFormat="1" applyFont="1" applyFill="1" applyBorder="1" applyAlignment="1" quotePrefix="1">
      <alignment horizontal="center" vertical="center" wrapText="1"/>
    </xf>
    <xf numFmtId="187" fontId="54" fillId="33" borderId="19" xfId="65" applyNumberFormat="1" applyFont="1" applyFill="1" applyBorder="1" applyAlignment="1">
      <alignment horizontal="center" vertical="center" wrapText="1" shrinkToFit="1"/>
      <protection/>
    </xf>
    <xf numFmtId="187" fontId="54" fillId="33" borderId="15" xfId="65" applyNumberFormat="1" applyFont="1" applyFill="1" applyBorder="1" applyAlignment="1">
      <alignment horizontal="center" vertical="center" wrapText="1" shrinkToFit="1"/>
      <protection/>
    </xf>
    <xf numFmtId="187" fontId="54" fillId="33" borderId="15" xfId="65" applyNumberFormat="1" applyFont="1" applyFill="1" applyBorder="1" applyAlignment="1" quotePrefix="1">
      <alignment horizontal="center" vertical="center" wrapText="1" shrinkToFit="1"/>
      <protection/>
    </xf>
    <xf numFmtId="187" fontId="31" fillId="33" borderId="19" xfId="0" applyNumberFormat="1" applyFont="1" applyFill="1" applyBorder="1" applyAlignment="1">
      <alignment horizontal="center" vertical="center" wrapText="1"/>
    </xf>
    <xf numFmtId="0" fontId="48" fillId="0" borderId="0" xfId="0" applyFont="1" applyAlignment="1">
      <alignment horizontal="center" vertical="center"/>
    </xf>
    <xf numFmtId="0" fontId="48" fillId="0" borderId="13" xfId="0" applyFont="1" applyBorder="1" applyAlignment="1">
      <alignment horizontal="center" vertical="center" wrapText="1"/>
    </xf>
    <xf numFmtId="0" fontId="48" fillId="0" borderId="10" xfId="0" applyFont="1" applyBorder="1" applyAlignment="1">
      <alignment horizontal="justify" vertical="center" wrapText="1"/>
    </xf>
    <xf numFmtId="0" fontId="48" fillId="0" borderId="14" xfId="0" applyFont="1" applyBorder="1" applyAlignment="1">
      <alignment horizontal="justify" vertical="center" wrapText="1"/>
    </xf>
    <xf numFmtId="0" fontId="48" fillId="0" borderId="0" xfId="0" applyFont="1" applyAlignment="1">
      <alignment vertical="center"/>
    </xf>
    <xf numFmtId="0" fontId="51" fillId="0" borderId="0" xfId="0" applyFont="1" applyAlignment="1">
      <alignment horizontal="left" vertical="center"/>
    </xf>
    <xf numFmtId="0" fontId="48" fillId="0" borderId="0" xfId="0" applyFont="1" applyFill="1" applyAlignment="1">
      <alignment horizontal="center" vertical="center"/>
    </xf>
    <xf numFmtId="0" fontId="48" fillId="0" borderId="21" xfId="0" applyFont="1" applyBorder="1" applyAlignment="1">
      <alignment horizontal="justify" vertical="center" wrapText="1"/>
    </xf>
    <xf numFmtId="0" fontId="48" fillId="0" borderId="22" xfId="0" applyFont="1" applyBorder="1" applyAlignment="1">
      <alignment horizontal="justify" vertical="center" wrapText="1"/>
    </xf>
    <xf numFmtId="0" fontId="48" fillId="0" borderId="23" xfId="0" applyFont="1" applyBorder="1" applyAlignment="1">
      <alignment horizontal="justify" vertical="center" wrapText="1"/>
    </xf>
    <xf numFmtId="0" fontId="48" fillId="0" borderId="24"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25" xfId="0" applyFont="1" applyBorder="1" applyAlignment="1">
      <alignment horizontal="justify" vertical="center" wrapText="1"/>
    </xf>
    <xf numFmtId="0" fontId="48" fillId="0" borderId="14" xfId="0" applyFont="1" applyBorder="1" applyAlignment="1">
      <alignment horizontal="justify" vertical="center" wrapText="1"/>
    </xf>
    <xf numFmtId="0" fontId="48" fillId="0" borderId="26" xfId="0" applyFont="1" applyBorder="1" applyAlignment="1">
      <alignment horizontal="justify" vertical="center" wrapText="1"/>
    </xf>
    <xf numFmtId="0" fontId="48" fillId="0" borderId="10" xfId="0" applyFont="1" applyBorder="1" applyAlignment="1">
      <alignment horizontal="justify" vertical="center" wrapText="1"/>
    </xf>
    <xf numFmtId="0" fontId="48" fillId="0" borderId="0" xfId="0" applyFont="1" applyAlignment="1">
      <alignment horizontal="center" vertical="center"/>
    </xf>
    <xf numFmtId="0" fontId="48" fillId="0" borderId="11" xfId="0" applyFont="1" applyBorder="1" applyAlignment="1">
      <alignment horizontal="right" vertical="center"/>
    </xf>
    <xf numFmtId="0" fontId="48" fillId="0" borderId="27" xfId="0" applyFont="1" applyBorder="1" applyAlignment="1">
      <alignment horizontal="left" vertical="center" shrinkToFit="1"/>
    </xf>
    <xf numFmtId="0" fontId="48" fillId="0" borderId="0" xfId="0" applyFont="1" applyAlignment="1">
      <alignment horizontal="left" vertical="center"/>
    </xf>
    <xf numFmtId="0" fontId="48" fillId="0" borderId="11" xfId="0" applyFont="1" applyBorder="1" applyAlignment="1">
      <alignment horizontal="left" vertical="center"/>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51" fillId="0" borderId="0" xfId="0" applyFont="1" applyAlignment="1">
      <alignment vertical="center"/>
    </xf>
    <xf numFmtId="0" fontId="48" fillId="0" borderId="38" xfId="0" applyFont="1" applyBorder="1" applyAlignment="1">
      <alignment horizontal="right" vertical="center"/>
    </xf>
    <xf numFmtId="0" fontId="48" fillId="0" borderId="0" xfId="0" applyFont="1" applyAlignment="1">
      <alignmen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48" fillId="0" borderId="0" xfId="0" applyFont="1" applyFill="1" applyAlignment="1">
      <alignment horizontal="center" vertical="center"/>
    </xf>
    <xf numFmtId="0" fontId="51" fillId="0" borderId="0" xfId="0" applyFont="1" applyFill="1" applyAlignment="1">
      <alignment vertical="center"/>
    </xf>
    <xf numFmtId="0" fontId="48" fillId="0" borderId="38" xfId="0" applyFont="1" applyFill="1" applyBorder="1" applyAlignment="1">
      <alignment horizontal="right" vertical="center"/>
    </xf>
    <xf numFmtId="0" fontId="49" fillId="0" borderId="38" xfId="0" applyFont="1" applyBorder="1" applyAlignment="1">
      <alignment horizontal="right" vertical="center"/>
    </xf>
    <xf numFmtId="0" fontId="55" fillId="0" borderId="0" xfId="0" applyFont="1" applyAlignment="1">
      <alignment horizontal="center" vertical="center"/>
    </xf>
    <xf numFmtId="0" fontId="51" fillId="0" borderId="0" xfId="0" applyFont="1" applyBorder="1" applyAlignment="1">
      <alignment horizontal="left" vertical="center"/>
    </xf>
    <xf numFmtId="0" fontId="48" fillId="0" borderId="15" xfId="65" applyNumberFormat="1" applyFont="1" applyFill="1" applyBorder="1" applyAlignment="1">
      <alignment horizontal="left" vertical="center" wrapText="1"/>
      <protection/>
    </xf>
    <xf numFmtId="0" fontId="48" fillId="0" borderId="15" xfId="65" applyNumberFormat="1" applyFont="1" applyFill="1" applyBorder="1" applyAlignment="1">
      <alignment vertical="center" wrapText="1"/>
      <protection/>
    </xf>
    <xf numFmtId="183" fontId="48" fillId="0" borderId="15" xfId="66" applyNumberFormat="1" applyFont="1" applyFill="1" applyBorder="1" applyAlignment="1">
      <alignment horizontal="center" vertical="center" wrapText="1"/>
      <protection/>
    </xf>
    <xf numFmtId="188" fontId="48" fillId="0" borderId="15" xfId="65" applyNumberFormat="1" applyFont="1" applyFill="1" applyBorder="1" applyAlignment="1">
      <alignment horizontal="center" vertical="center" wrapText="1"/>
      <protection/>
    </xf>
    <xf numFmtId="190" fontId="48" fillId="0" borderId="15" xfId="0" applyNumberFormat="1" applyFont="1" applyFill="1" applyBorder="1" applyAlignment="1">
      <alignment horizontal="center" vertical="center"/>
    </xf>
    <xf numFmtId="205" fontId="48" fillId="0" borderId="15" xfId="49" applyNumberFormat="1" applyFont="1" applyFill="1" applyBorder="1" applyAlignment="1">
      <alignment horizontal="center" vertical="center" wrapText="1"/>
    </xf>
    <xf numFmtId="187" fontId="48" fillId="0" borderId="15" xfId="65" applyNumberFormat="1" applyFont="1" applyFill="1" applyBorder="1" applyAlignment="1">
      <alignment horizontal="center" vertical="center" wrapText="1" shrinkToFit="1"/>
      <protection/>
    </xf>
    <xf numFmtId="38" fontId="48" fillId="0" borderId="15" xfId="49" applyFont="1" applyFill="1" applyBorder="1" applyAlignment="1">
      <alignment horizontal="center" vertical="center" wrapText="1"/>
    </xf>
    <xf numFmtId="0" fontId="50" fillId="0" borderId="15" xfId="64" applyFont="1" applyFill="1" applyBorder="1" applyAlignment="1">
      <alignment vertical="center" wrapText="1"/>
      <protection/>
    </xf>
    <xf numFmtId="0" fontId="50" fillId="0" borderId="15" xfId="64" applyFont="1" applyFill="1" applyBorder="1" applyAlignment="1">
      <alignment horizontal="center" vertical="center" wrapText="1"/>
      <protection/>
    </xf>
    <xf numFmtId="58" fontId="50" fillId="0" borderId="15" xfId="64" applyNumberFormat="1" applyFont="1" applyFill="1" applyBorder="1" applyAlignment="1">
      <alignment horizontal="left" vertical="center" wrapText="1"/>
      <protection/>
    </xf>
    <xf numFmtId="189" fontId="50" fillId="0" borderId="15" xfId="64" applyNumberFormat="1" applyFont="1" applyFill="1" applyBorder="1" applyAlignment="1">
      <alignment horizontal="center" vertical="center" wrapText="1"/>
      <protection/>
    </xf>
    <xf numFmtId="0" fontId="49" fillId="0" borderId="0" xfId="0" applyFont="1" applyAlignment="1">
      <alignment horizontal="center" vertical="center"/>
    </xf>
    <xf numFmtId="0" fontId="28" fillId="0" borderId="15" xfId="0" applyFont="1" applyFill="1" applyBorder="1" applyAlignment="1">
      <alignment horizontal="left" vertical="center" wrapText="1"/>
    </xf>
    <xf numFmtId="0" fontId="29" fillId="0" borderId="15" xfId="0" applyFont="1" applyFill="1" applyBorder="1" applyAlignment="1">
      <alignment vertical="center" wrapText="1"/>
    </xf>
    <xf numFmtId="58" fontId="28" fillId="0" borderId="15" xfId="64" applyNumberFormat="1" applyFont="1" applyFill="1" applyBorder="1" applyAlignment="1">
      <alignment horizontal="center" vertical="center" wrapText="1"/>
      <protection/>
    </xf>
    <xf numFmtId="58" fontId="28" fillId="0" borderId="15" xfId="64" applyNumberFormat="1" applyFont="1" applyFill="1" applyBorder="1" applyAlignment="1">
      <alignment horizontal="left" vertical="center" wrapText="1"/>
      <protection/>
    </xf>
    <xf numFmtId="190" fontId="28" fillId="0" borderId="15" xfId="0" applyNumberFormat="1" applyFont="1" applyFill="1" applyBorder="1" applyAlignment="1">
      <alignment horizontal="center" vertical="center" wrapText="1"/>
    </xf>
    <xf numFmtId="190" fontId="28" fillId="0" borderId="15" xfId="0" applyNumberFormat="1" applyFont="1" applyFill="1" applyBorder="1" applyAlignment="1">
      <alignment horizontal="center" vertical="center"/>
    </xf>
    <xf numFmtId="187" fontId="28" fillId="0" borderId="15" xfId="64" applyNumberFormat="1" applyFont="1" applyFill="1" applyBorder="1" applyAlignment="1">
      <alignment horizontal="center" vertical="center" wrapText="1"/>
      <protection/>
    </xf>
    <xf numFmtId="0" fontId="28" fillId="0" borderId="18" xfId="64" applyFont="1" applyFill="1" applyBorder="1" applyAlignment="1">
      <alignment vertical="center" wrapText="1"/>
      <protection/>
    </xf>
    <xf numFmtId="0" fontId="28" fillId="0" borderId="15" xfId="65" applyNumberFormat="1" applyFont="1" applyFill="1" applyBorder="1" applyAlignment="1">
      <alignment vertical="center" wrapText="1"/>
      <protection/>
    </xf>
    <xf numFmtId="0" fontId="28" fillId="0" borderId="15" xfId="64" applyFont="1" applyFill="1" applyBorder="1" applyAlignment="1">
      <alignment vertical="center" wrapText="1"/>
      <protection/>
    </xf>
    <xf numFmtId="0" fontId="49" fillId="0" borderId="0" xfId="0" applyFont="1" applyFill="1" applyAlignment="1">
      <alignment vertical="center"/>
    </xf>
    <xf numFmtId="0" fontId="49" fillId="0" borderId="0" xfId="0" applyFont="1" applyFill="1" applyAlignment="1">
      <alignment horizontal="center" vertical="center"/>
    </xf>
    <xf numFmtId="0" fontId="49" fillId="0" borderId="38" xfId="0" applyFont="1" applyFill="1" applyBorder="1" applyAlignment="1">
      <alignment horizontal="right" vertical="center"/>
    </xf>
    <xf numFmtId="0" fontId="49" fillId="0" borderId="15" xfId="65" applyNumberFormat="1" applyFont="1" applyFill="1" applyBorder="1" applyAlignment="1">
      <alignment vertical="center" wrapText="1"/>
      <protection/>
    </xf>
    <xf numFmtId="183" fontId="49" fillId="0" borderId="15" xfId="66" applyNumberFormat="1" applyFont="1" applyFill="1" applyBorder="1" applyAlignment="1">
      <alignment horizontal="center" vertical="center" wrapText="1"/>
      <protection/>
    </xf>
    <xf numFmtId="189" fontId="49" fillId="0" borderId="15" xfId="65" applyNumberFormat="1" applyFont="1" applyFill="1" applyBorder="1" applyAlignment="1">
      <alignment horizontal="center" vertical="center" wrapText="1"/>
      <protection/>
    </xf>
    <xf numFmtId="0" fontId="49" fillId="0" borderId="15" xfId="0" applyFont="1" applyFill="1" applyBorder="1" applyAlignment="1">
      <alignment horizontal="center" vertical="center" wrapText="1"/>
    </xf>
    <xf numFmtId="38" fontId="4" fillId="0" borderId="15" xfId="49" applyFont="1" applyFill="1" applyBorder="1" applyAlignment="1">
      <alignment horizontal="left" vertical="center" wrapText="1"/>
    </xf>
    <xf numFmtId="193" fontId="49" fillId="0" borderId="15" xfId="49" applyNumberFormat="1" applyFont="1" applyFill="1" applyBorder="1" applyAlignment="1">
      <alignment horizontal="center" vertical="center"/>
    </xf>
    <xf numFmtId="213" fontId="49" fillId="0" borderId="15" xfId="65" applyNumberFormat="1" applyFont="1" applyFill="1" applyBorder="1" applyAlignment="1">
      <alignment horizontal="center" vertical="center" wrapText="1" shrinkToFit="1"/>
      <protection/>
    </xf>
    <xf numFmtId="189" fontId="49" fillId="0" borderId="15" xfId="49" applyNumberFormat="1" applyFont="1" applyFill="1" applyBorder="1" applyAlignment="1">
      <alignment horizontal="center" vertical="center"/>
    </xf>
    <xf numFmtId="0" fontId="49" fillId="0" borderId="0" xfId="0" applyFont="1" applyFill="1" applyBorder="1" applyAlignment="1">
      <alignment horizontal="center" vertical="center" wrapText="1"/>
    </xf>
    <xf numFmtId="189" fontId="4" fillId="0" borderId="15" xfId="65" applyNumberFormat="1" applyFont="1" applyFill="1" applyBorder="1" applyAlignment="1">
      <alignment horizontal="center" vertical="center" wrapText="1"/>
      <protection/>
    </xf>
    <xf numFmtId="193" fontId="49" fillId="0" borderId="15" xfId="49" applyNumberFormat="1" applyFont="1" applyFill="1" applyBorder="1" applyAlignment="1" quotePrefix="1">
      <alignment horizontal="center" vertical="center"/>
    </xf>
    <xf numFmtId="0" fontId="51" fillId="0" borderId="0" xfId="0" applyFont="1" applyFill="1" applyAlignment="1">
      <alignment horizontal="center" vertical="center"/>
    </xf>
    <xf numFmtId="0" fontId="4" fillId="0" borderId="15" xfId="65" applyNumberFormat="1" applyFont="1" applyFill="1" applyBorder="1" applyAlignment="1">
      <alignment vertical="center" wrapText="1"/>
      <protection/>
    </xf>
    <xf numFmtId="0" fontId="52" fillId="0" borderId="15" xfId="0" applyFont="1" applyFill="1" applyBorder="1" applyAlignment="1">
      <alignment vertical="center" wrapText="1"/>
    </xf>
    <xf numFmtId="0" fontId="49" fillId="0" borderId="15" xfId="64" applyFont="1" applyFill="1" applyBorder="1" applyAlignment="1">
      <alignment vertical="center" wrapText="1"/>
      <protection/>
    </xf>
    <xf numFmtId="214" fontId="4" fillId="0" borderId="15" xfId="51" applyNumberFormat="1" applyFont="1" applyFill="1" applyBorder="1" applyAlignment="1" quotePrefix="1">
      <alignment horizontal="center" vertical="center"/>
    </xf>
    <xf numFmtId="9" fontId="49" fillId="0" borderId="16" xfId="0" applyNumberFormat="1" applyFont="1" applyFill="1" applyBorder="1" applyAlignment="1">
      <alignment horizontal="center" vertical="center" wrapText="1"/>
    </xf>
    <xf numFmtId="0" fontId="49" fillId="0" borderId="18" xfId="65" applyNumberFormat="1" applyFont="1" applyFill="1" applyBorder="1" applyAlignment="1">
      <alignment vertical="center" wrapText="1"/>
      <protection/>
    </xf>
    <xf numFmtId="0" fontId="49" fillId="0" borderId="0" xfId="64" applyFont="1" applyFill="1" applyAlignment="1">
      <alignment horizontal="center" vertical="center" wrapText="1"/>
      <protection/>
    </xf>
    <xf numFmtId="0" fontId="49" fillId="0" borderId="0" xfId="64" applyFont="1" applyFill="1" applyAlignment="1">
      <alignment vertical="center" wrapText="1"/>
      <protection/>
    </xf>
    <xf numFmtId="211" fontId="4" fillId="0" borderId="15" xfId="51" applyNumberFormat="1" applyFont="1" applyFill="1" applyBorder="1" applyAlignment="1" quotePrefix="1">
      <alignment horizontal="center" vertical="center" wrapText="1"/>
    </xf>
    <xf numFmtId="183" fontId="52" fillId="0" borderId="15" xfId="0" applyNumberFormat="1" applyFont="1" applyFill="1" applyBorder="1" applyAlignment="1">
      <alignment horizontal="center" vertical="center" wrapText="1"/>
    </xf>
    <xf numFmtId="0" fontId="49" fillId="0" borderId="15" xfId="0" applyFont="1" applyFill="1" applyBorder="1" applyAlignment="1">
      <alignment vertical="center" wrapText="1"/>
    </xf>
    <xf numFmtId="188" fontId="52" fillId="0" borderId="16" xfId="0" applyNumberFormat="1" applyFont="1" applyFill="1" applyBorder="1" applyAlignment="1">
      <alignment horizontal="center" vertical="center" wrapText="1"/>
    </xf>
    <xf numFmtId="181" fontId="52" fillId="0" borderId="15" xfId="49" applyNumberFormat="1" applyFont="1" applyFill="1" applyBorder="1" applyAlignment="1" quotePrefix="1">
      <alignment horizontal="center" vertical="center" wrapText="1"/>
    </xf>
    <xf numFmtId="213" fontId="49" fillId="0" borderId="16" xfId="0" applyNumberFormat="1" applyFont="1" applyFill="1" applyBorder="1" applyAlignment="1">
      <alignment horizontal="center" vertical="center" wrapText="1"/>
    </xf>
    <xf numFmtId="0" fontId="49" fillId="0" borderId="18" xfId="65" applyNumberFormat="1" applyFont="1" applyFill="1" applyBorder="1" applyAlignment="1">
      <alignment horizontal="left" vertical="center" wrapText="1"/>
      <protection/>
    </xf>
    <xf numFmtId="187" fontId="48" fillId="0" borderId="0" xfId="0" applyNumberFormat="1" applyFont="1" applyFill="1" applyAlignment="1">
      <alignment horizontal="center" vertical="center"/>
    </xf>
    <xf numFmtId="0" fontId="48" fillId="0" borderId="0" xfId="0" applyFont="1" applyFill="1" applyAlignment="1">
      <alignment vertical="center"/>
    </xf>
    <xf numFmtId="0" fontId="51" fillId="0" borderId="0" xfId="0" applyFont="1" applyFill="1" applyAlignment="1">
      <alignment horizontal="left" vertical="center" wrapText="1"/>
    </xf>
    <xf numFmtId="0" fontId="51" fillId="0" borderId="0" xfId="0" applyFont="1" applyFill="1" applyAlignment="1">
      <alignment horizontal="left" vertical="center"/>
    </xf>
    <xf numFmtId="0" fontId="51" fillId="0" borderId="0" xfId="0" applyFont="1" applyFill="1" applyAlignment="1">
      <alignment vertical="center" wrapText="1"/>
    </xf>
    <xf numFmtId="0" fontId="51" fillId="0" borderId="0" xfId="0" applyFont="1" applyFill="1" applyAlignment="1">
      <alignment horizontal="left" vertical="center"/>
    </xf>
    <xf numFmtId="187" fontId="51" fillId="0" borderId="0" xfId="0" applyNumberFormat="1" applyFont="1" applyFill="1" applyAlignment="1">
      <alignment horizontal="center" vertical="center"/>
    </xf>
    <xf numFmtId="0" fontId="48" fillId="0" borderId="0" xfId="0" applyNumberFormat="1" applyFont="1" applyAlignment="1">
      <alignment vertical="center"/>
    </xf>
    <xf numFmtId="0" fontId="49" fillId="0" borderId="0" xfId="0" applyFont="1" applyBorder="1" applyAlignment="1">
      <alignment horizontal="left" vertical="center"/>
    </xf>
    <xf numFmtId="0" fontId="49" fillId="0" borderId="0" xfId="0" applyFont="1" applyAlignment="1">
      <alignment vertical="center"/>
    </xf>
    <xf numFmtId="0" fontId="49" fillId="0" borderId="15" xfId="0" applyFont="1" applyFill="1" applyBorder="1" applyAlignment="1">
      <alignment horizontal="center" vertical="center"/>
    </xf>
    <xf numFmtId="0" fontId="49" fillId="0" borderId="15" xfId="0" applyNumberFormat="1" applyFont="1" applyFill="1" applyBorder="1" applyAlignment="1">
      <alignment vertical="center" wrapText="1"/>
    </xf>
    <xf numFmtId="189" fontId="50" fillId="0" borderId="15" xfId="49" applyNumberFormat="1" applyFont="1" applyFill="1" applyBorder="1" applyAlignment="1">
      <alignment horizontal="center" vertical="center"/>
    </xf>
    <xf numFmtId="0" fontId="50" fillId="0" borderId="15" xfId="0" applyFont="1" applyBorder="1" applyAlignment="1">
      <alignment horizontal="left" vertical="center" wrapText="1"/>
    </xf>
    <xf numFmtId="58" fontId="50" fillId="0" borderId="15"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188" fontId="49" fillId="0" borderId="15" xfId="65" applyNumberFormat="1" applyFont="1" applyFill="1" applyBorder="1" applyAlignment="1">
      <alignment vertical="center" wrapText="1"/>
      <protection/>
    </xf>
    <xf numFmtId="0" fontId="49" fillId="0" borderId="15" xfId="65" applyNumberFormat="1" applyFont="1" applyFill="1" applyBorder="1" applyAlignment="1">
      <alignment horizontal="center" vertical="center" wrapText="1"/>
      <protection/>
    </xf>
    <xf numFmtId="205" fontId="49" fillId="0" borderId="16" xfId="49" applyNumberFormat="1" applyFont="1" applyFill="1" applyBorder="1" applyAlignment="1">
      <alignment horizontal="right" vertical="center" wrapText="1"/>
    </xf>
    <xf numFmtId="201" fontId="49" fillId="0" borderId="16" xfId="59" applyNumberFormat="1" applyFont="1" applyFill="1" applyBorder="1" applyAlignment="1">
      <alignment horizontal="center" vertical="center" wrapText="1"/>
    </xf>
    <xf numFmtId="187" fontId="49" fillId="0" borderId="15" xfId="65" applyNumberFormat="1" applyFont="1" applyFill="1" applyBorder="1" applyAlignment="1">
      <alignment horizontal="center" vertical="center" wrapText="1" shrinkToFit="1"/>
      <protection/>
    </xf>
    <xf numFmtId="0" fontId="48" fillId="0" borderId="15" xfId="0" applyNumberFormat="1" applyFont="1" applyFill="1" applyBorder="1" applyAlignment="1">
      <alignment vertical="center"/>
    </xf>
    <xf numFmtId="189" fontId="49" fillId="0" borderId="15" xfId="65" applyNumberFormat="1" applyFont="1" applyFill="1" applyBorder="1" applyAlignment="1">
      <alignment vertical="center" wrapText="1"/>
      <protection/>
    </xf>
    <xf numFmtId="184" fontId="49" fillId="0" borderId="16" xfId="0" applyNumberFormat="1"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5</xdr:row>
      <xdr:rowOff>285750</xdr:rowOff>
    </xdr:from>
    <xdr:to>
      <xdr:col>6</xdr:col>
      <xdr:colOff>876300</xdr:colOff>
      <xdr:row>5</xdr:row>
      <xdr:rowOff>933450</xdr:rowOff>
    </xdr:to>
    <xdr:sp>
      <xdr:nvSpPr>
        <xdr:cNvPr id="1" name="テキスト ボックス 1"/>
        <xdr:cNvSpPr txBox="1">
          <a:spLocks noChangeArrowheads="1"/>
        </xdr:cNvSpPr>
      </xdr:nvSpPr>
      <xdr:spPr>
        <a:xfrm>
          <a:off x="3438525" y="166687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5</xdr:row>
      <xdr:rowOff>542925</xdr:rowOff>
    </xdr:from>
    <xdr:to>
      <xdr:col>6</xdr:col>
      <xdr:colOff>628650</xdr:colOff>
      <xdr:row>5</xdr:row>
      <xdr:rowOff>1190625</xdr:rowOff>
    </xdr:to>
    <xdr:sp>
      <xdr:nvSpPr>
        <xdr:cNvPr id="1" name="テキスト ボックス 1"/>
        <xdr:cNvSpPr txBox="1">
          <a:spLocks noChangeArrowheads="1"/>
        </xdr:cNvSpPr>
      </xdr:nvSpPr>
      <xdr:spPr>
        <a:xfrm>
          <a:off x="3086100" y="19240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7;&#24180;&#24230;\&#31532;4&#22238;\01_&#25277;&#20986;&#26696;&#20214;&#36039;&#26009;&#20316;&#25104;\02_&#21508;&#20418;&#22238;&#22577;\08_&#27178;&#27996;\&#12304;&#27178;&#27996;&#12305;&#31532;4&#22238;&#12304;&#21029;&#35352;&#27096;&#24335;&#65297;&#65374;&#65302;&#12305;&#22865;&#32004;&#19968;&#27396;&#34920;&#26412;&#203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7;&#24180;&#24230;\&#31532;2&#22238;\08_&#35696;&#20107;&#27010;&#35201;\10_HP&#25522;&#36617;\02_&#22865;&#32004;&#19968;&#27396;&#34920;&#26412;&#20307;&#12288;&#20196;&#21644;&#20803;&#24180;&#24230;&#31532;2&#22238;&#12304;&#21029;&#35352;&#27096;&#24335;&#65297;&#65374;&#65302;&#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2020年1月1日～2020年3月31日）</v>
          </cell>
        </row>
      </sheetData>
      <sheetData sheetId="2">
        <row r="3">
          <cell r="F3" t="str">
            <v>（審議対象期間　2020年1月1日～2020年3月31日）</v>
          </cell>
        </row>
      </sheetData>
      <sheetData sheetId="3">
        <row r="4">
          <cell r="A4" t="str">
            <v>（部局名：横浜税関）</v>
          </cell>
          <cell r="F4" t="str">
            <v>（審議対象期間　2020年1月1日～2020年3月31日）</v>
          </cell>
        </row>
      </sheetData>
      <sheetData sheetId="4">
        <row r="4">
          <cell r="A4" t="str">
            <v>（部局名：横浜税関）</v>
          </cell>
        </row>
      </sheetData>
      <sheetData sheetId="5">
        <row r="4">
          <cell r="A4" t="str">
            <v>（部局名：横浜税関）</v>
          </cell>
          <cell r="F4" t="str">
            <v>（審議対象期間　2020年1月1日～2020年3月31日）</v>
          </cell>
        </row>
      </sheetData>
      <sheetData sheetId="6">
        <row r="4">
          <cell r="F4" t="str">
            <v>（審議対象期間　2020年1月1日～2020年3月31日）</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showGridLines="0" tabSelected="1" zoomScale="85" zoomScaleNormal="85" zoomScalePageLayoutView="0" workbookViewId="0" topLeftCell="A1">
      <selection activeCell="F12" sqref="F12:H21"/>
    </sheetView>
  </sheetViews>
  <sheetFormatPr defaultColWidth="9.00390625" defaultRowHeight="13.5"/>
  <cols>
    <col min="1" max="1" width="7.625" style="158" customWidth="1"/>
    <col min="2" max="2" width="36.125" style="158" bestFit="1" customWidth="1"/>
    <col min="3" max="3" width="26.625" style="158" customWidth="1"/>
    <col min="4" max="4" width="1.875" style="158" customWidth="1"/>
    <col min="5" max="5" width="3.50390625" style="158" customWidth="1"/>
    <col min="6" max="6" width="26.625" style="158" customWidth="1"/>
    <col min="7" max="7" width="1.875" style="158" customWidth="1"/>
    <col min="8" max="8" width="3.50390625" style="158" customWidth="1"/>
    <col min="9" max="9" width="25.875" style="158" customWidth="1"/>
    <col min="10" max="16384" width="9.00390625" style="158" customWidth="1"/>
  </cols>
  <sheetData>
    <row r="1" spans="1:2" ht="24" customHeight="1">
      <c r="A1" s="173" t="s">
        <v>201</v>
      </c>
      <c r="B1" s="173"/>
    </row>
    <row r="2" spans="1:9" ht="24" customHeight="1">
      <c r="A2" s="170" t="s">
        <v>45</v>
      </c>
      <c r="B2" s="170"/>
      <c r="C2" s="170"/>
      <c r="D2" s="170"/>
      <c r="E2" s="170"/>
      <c r="F2" s="170"/>
      <c r="G2" s="170"/>
      <c r="H2" s="170"/>
      <c r="I2" s="170"/>
    </row>
    <row r="3" spans="1:9" ht="24" customHeight="1" thickBot="1">
      <c r="A3" s="174" t="s">
        <v>202</v>
      </c>
      <c r="B3" s="174"/>
      <c r="F3" s="171" t="s">
        <v>78</v>
      </c>
      <c r="G3" s="171"/>
      <c r="H3" s="171"/>
      <c r="I3" s="171"/>
    </row>
    <row r="4" spans="1:9" ht="28.5" customHeight="1" thickBot="1">
      <c r="A4" s="164" t="s">
        <v>203</v>
      </c>
      <c r="B4" s="165"/>
      <c r="C4" s="164" t="s">
        <v>204</v>
      </c>
      <c r="D4" s="184"/>
      <c r="E4" s="165"/>
      <c r="F4" s="164" t="s">
        <v>33</v>
      </c>
      <c r="G4" s="184"/>
      <c r="H4" s="165"/>
      <c r="I4" s="155" t="s">
        <v>34</v>
      </c>
    </row>
    <row r="5" spans="1:9" ht="24" customHeight="1">
      <c r="A5" s="166" t="s">
        <v>35</v>
      </c>
      <c r="B5" s="167"/>
      <c r="C5" s="26">
        <f>SUM(C7:C10)</f>
        <v>29</v>
      </c>
      <c r="D5" s="1"/>
      <c r="E5" s="2" t="s">
        <v>48</v>
      </c>
      <c r="F5" s="26">
        <f>SUM(F7:F10)</f>
        <v>12</v>
      </c>
      <c r="G5" s="1"/>
      <c r="H5" s="2" t="s">
        <v>48</v>
      </c>
      <c r="I5" s="161"/>
    </row>
    <row r="6" spans="1:9" ht="24" customHeight="1">
      <c r="A6" s="168" t="s">
        <v>36</v>
      </c>
      <c r="B6" s="169"/>
      <c r="C6" s="26"/>
      <c r="D6" s="1"/>
      <c r="E6" s="2"/>
      <c r="F6" s="26"/>
      <c r="G6" s="1"/>
      <c r="H6" s="2"/>
      <c r="I6" s="162"/>
    </row>
    <row r="7" spans="1:9" ht="24" customHeight="1">
      <c r="A7" s="168" t="s">
        <v>37</v>
      </c>
      <c r="B7" s="169"/>
      <c r="C7" s="26">
        <f>'東京総括表（様式１）'!C7+'横浜総括表（様式１）'!C7</f>
        <v>1</v>
      </c>
      <c r="D7" s="1"/>
      <c r="E7" s="2" t="s">
        <v>48</v>
      </c>
      <c r="F7" s="26">
        <f>'東京総括表（様式１）'!F7+'横浜総括表（様式１）'!F7</f>
        <v>0</v>
      </c>
      <c r="G7" s="1"/>
      <c r="H7" s="2" t="s">
        <v>48</v>
      </c>
      <c r="I7" s="162"/>
    </row>
    <row r="8" spans="1:9" ht="24" customHeight="1">
      <c r="A8" s="168" t="s">
        <v>38</v>
      </c>
      <c r="B8" s="169"/>
      <c r="C8" s="26">
        <f>'東京総括表（様式１）'!C8+'横浜総括表（様式１）'!C8</f>
        <v>1</v>
      </c>
      <c r="D8" s="1"/>
      <c r="E8" s="2" t="s">
        <v>48</v>
      </c>
      <c r="F8" s="26">
        <f>'東京総括表（様式１）'!F8+'横浜総括表（様式１）'!F8</f>
        <v>0</v>
      </c>
      <c r="G8" s="1"/>
      <c r="H8" s="2" t="s">
        <v>48</v>
      </c>
      <c r="I8" s="162"/>
    </row>
    <row r="9" spans="1:9" ht="24" customHeight="1">
      <c r="A9" s="168" t="s">
        <v>39</v>
      </c>
      <c r="B9" s="169"/>
      <c r="C9" s="26">
        <f>'東京総括表（様式１）'!C9+'横浜総括表（様式１）'!C9</f>
        <v>16</v>
      </c>
      <c r="D9" s="1"/>
      <c r="E9" s="2" t="s">
        <v>48</v>
      </c>
      <c r="F9" s="26">
        <f>'東京総括表（様式１）'!F9+'横浜総括表（様式１）'!F9</f>
        <v>4</v>
      </c>
      <c r="G9" s="1"/>
      <c r="H9" s="2" t="s">
        <v>48</v>
      </c>
      <c r="I9" s="162"/>
    </row>
    <row r="10" spans="1:9" ht="24" customHeight="1">
      <c r="A10" s="168" t="s">
        <v>40</v>
      </c>
      <c r="B10" s="169"/>
      <c r="C10" s="26">
        <f>'東京総括表（様式１）'!C10+'横浜総括表（様式１）'!C10</f>
        <v>11</v>
      </c>
      <c r="D10" s="1"/>
      <c r="E10" s="2" t="s">
        <v>48</v>
      </c>
      <c r="F10" s="26">
        <f>'東京総括表（様式１）'!F10+'横浜総括表（様式１）'!F10</f>
        <v>8</v>
      </c>
      <c r="G10" s="1"/>
      <c r="H10" s="2" t="s">
        <v>48</v>
      </c>
      <c r="I10" s="162"/>
    </row>
    <row r="11" spans="1:9" ht="24" customHeight="1" thickBot="1">
      <c r="A11" s="168"/>
      <c r="B11" s="169"/>
      <c r="C11" s="4"/>
      <c r="D11" s="5"/>
      <c r="E11" s="6"/>
      <c r="F11" s="4"/>
      <c r="G11" s="5"/>
      <c r="H11" s="6"/>
      <c r="I11" s="163"/>
    </row>
    <row r="12" spans="1:9" ht="24" customHeight="1">
      <c r="A12" s="162"/>
      <c r="B12" s="157" t="s">
        <v>41</v>
      </c>
      <c r="C12" s="26">
        <f>SUM(C14:C17)</f>
        <v>12</v>
      </c>
      <c r="D12" s="1"/>
      <c r="E12" s="2" t="s">
        <v>48</v>
      </c>
      <c r="F12" s="175"/>
      <c r="G12" s="176"/>
      <c r="H12" s="177"/>
      <c r="I12" s="161"/>
    </row>
    <row r="13" spans="1:9" ht="24" customHeight="1">
      <c r="A13" s="162"/>
      <c r="B13" s="156" t="s">
        <v>36</v>
      </c>
      <c r="C13" s="26"/>
      <c r="D13" s="1"/>
      <c r="E13" s="2"/>
      <c r="F13" s="178"/>
      <c r="G13" s="179"/>
      <c r="H13" s="180"/>
      <c r="I13" s="162"/>
    </row>
    <row r="14" spans="1:9" ht="24" customHeight="1">
      <c r="A14" s="162"/>
      <c r="B14" s="156" t="s">
        <v>42</v>
      </c>
      <c r="C14" s="26">
        <f>'東京総括表（様式１）'!C14+'横浜総括表（様式１）'!C14</f>
        <v>4</v>
      </c>
      <c r="D14" s="1"/>
      <c r="E14" s="2" t="s">
        <v>48</v>
      </c>
      <c r="F14" s="178"/>
      <c r="G14" s="179"/>
      <c r="H14" s="180"/>
      <c r="I14" s="162"/>
    </row>
    <row r="15" spans="1:9" ht="24" customHeight="1">
      <c r="A15" s="162"/>
      <c r="B15" s="156" t="s">
        <v>43</v>
      </c>
      <c r="C15" s="26">
        <f>'東京総括表（様式１）'!C15+'横浜総括表（様式１）'!C15</f>
        <v>0</v>
      </c>
      <c r="D15" s="1"/>
      <c r="E15" s="2" t="s">
        <v>48</v>
      </c>
      <c r="F15" s="178"/>
      <c r="G15" s="179"/>
      <c r="H15" s="180"/>
      <c r="I15" s="162"/>
    </row>
    <row r="16" spans="1:9" ht="24" customHeight="1">
      <c r="A16" s="162"/>
      <c r="B16" s="156" t="s">
        <v>44</v>
      </c>
      <c r="C16" s="26">
        <f>'東京総括表（様式１）'!C16+'横浜総括表（様式１）'!C16</f>
        <v>7</v>
      </c>
      <c r="D16" s="1"/>
      <c r="E16" s="2" t="s">
        <v>48</v>
      </c>
      <c r="F16" s="178"/>
      <c r="G16" s="179"/>
      <c r="H16" s="180"/>
      <c r="I16" s="162"/>
    </row>
    <row r="17" spans="1:9" ht="24" customHeight="1">
      <c r="A17" s="162"/>
      <c r="B17" s="156" t="s">
        <v>154</v>
      </c>
      <c r="C17" s="26">
        <f>'東京総括表（様式１）'!C17+'横浜総括表（様式１）'!C17</f>
        <v>1</v>
      </c>
      <c r="D17" s="1"/>
      <c r="E17" s="2" t="s">
        <v>48</v>
      </c>
      <c r="F17" s="178"/>
      <c r="G17" s="179"/>
      <c r="H17" s="180"/>
      <c r="I17" s="162"/>
    </row>
    <row r="18" spans="1:9" ht="24" customHeight="1">
      <c r="A18" s="162"/>
      <c r="B18" s="7"/>
      <c r="C18" s="8"/>
      <c r="D18" s="1"/>
      <c r="E18" s="2"/>
      <c r="F18" s="178"/>
      <c r="G18" s="179"/>
      <c r="H18" s="180"/>
      <c r="I18" s="162"/>
    </row>
    <row r="19" spans="1:9" ht="24" customHeight="1">
      <c r="A19" s="162"/>
      <c r="B19" s="7"/>
      <c r="C19" s="8"/>
      <c r="D19" s="1"/>
      <c r="E19" s="2"/>
      <c r="F19" s="178"/>
      <c r="G19" s="179"/>
      <c r="H19" s="180"/>
      <c r="I19" s="162"/>
    </row>
    <row r="20" spans="1:9" ht="24" customHeight="1">
      <c r="A20" s="162"/>
      <c r="B20" s="7"/>
      <c r="C20" s="8"/>
      <c r="D20" s="1"/>
      <c r="E20" s="2"/>
      <c r="F20" s="178"/>
      <c r="G20" s="179"/>
      <c r="H20" s="180"/>
      <c r="I20" s="162"/>
    </row>
    <row r="21" spans="1:9" ht="24" customHeight="1" thickBot="1">
      <c r="A21" s="163"/>
      <c r="B21" s="9"/>
      <c r="C21" s="4"/>
      <c r="D21" s="5"/>
      <c r="E21" s="6"/>
      <c r="F21" s="181"/>
      <c r="G21" s="182"/>
      <c r="H21" s="183"/>
      <c r="I21" s="163"/>
    </row>
    <row r="22" spans="1:9" ht="24" customHeight="1">
      <c r="A22" s="172" t="s">
        <v>205</v>
      </c>
      <c r="B22" s="172"/>
      <c r="C22" s="172"/>
      <c r="D22" s="172"/>
      <c r="E22" s="172"/>
      <c r="F22" s="172"/>
      <c r="G22" s="172"/>
      <c r="H22" s="172"/>
      <c r="I22" s="172"/>
    </row>
    <row r="23" ht="13.5">
      <c r="A23" s="27"/>
    </row>
    <row r="24" ht="13.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E16" sqref="E16"/>
    </sheetView>
  </sheetViews>
  <sheetFormatPr defaultColWidth="9.00390625" defaultRowHeight="13.5"/>
  <cols>
    <col min="1" max="1" width="25.625" style="11" customWidth="1"/>
    <col min="2" max="2" width="27.25390625" style="154" customWidth="1"/>
    <col min="3" max="3" width="14.375" style="11" customWidth="1"/>
    <col min="4" max="5" width="16.125" style="11" customWidth="1"/>
    <col min="6" max="6" width="23.25390625" style="11" customWidth="1"/>
    <col min="7" max="7" width="12.625" style="11" customWidth="1"/>
    <col min="8" max="8" width="12.625" style="154" customWidth="1"/>
    <col min="9" max="9" width="8.00390625" style="154"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170" t="s">
        <v>27</v>
      </c>
      <c r="B2" s="170"/>
      <c r="C2" s="170"/>
      <c r="D2" s="170"/>
      <c r="E2" s="170"/>
      <c r="F2" s="170"/>
      <c r="G2" s="170"/>
      <c r="H2" s="170"/>
      <c r="I2" s="170"/>
      <c r="J2" s="170"/>
      <c r="K2" s="170"/>
      <c r="L2" s="170"/>
    </row>
    <row r="4" spans="1:12" ht="21" customHeight="1">
      <c r="A4" s="10" t="str">
        <f>'[10]横浜別記様式 2（競争入札（公共工事））'!A4</f>
        <v>（部局名：横浜税関）</v>
      </c>
      <c r="B4" s="208"/>
      <c r="C4" s="10"/>
      <c r="D4" s="10"/>
      <c r="E4" s="10"/>
      <c r="F4" s="193" t="str">
        <f>'[10]横浜別記様式 2（競争入札（公共工事））'!F4:K4</f>
        <v>（審議対象期間　2020年1月1日～2020年3月31日）</v>
      </c>
      <c r="G4" s="193"/>
      <c r="H4" s="193"/>
      <c r="I4" s="193"/>
      <c r="J4" s="193"/>
      <c r="K4" s="193"/>
      <c r="L4" s="193"/>
    </row>
    <row r="5" spans="1:12" s="13" customFormat="1" ht="47.25" customHeight="1">
      <c r="A5" s="40" t="s">
        <v>25</v>
      </c>
      <c r="B5" s="40" t="s">
        <v>2</v>
      </c>
      <c r="C5" s="40" t="s">
        <v>5</v>
      </c>
      <c r="D5" s="40" t="s">
        <v>7</v>
      </c>
      <c r="E5" s="40" t="s">
        <v>56</v>
      </c>
      <c r="F5" s="40" t="s">
        <v>30</v>
      </c>
      <c r="G5" s="40" t="s">
        <v>8</v>
      </c>
      <c r="H5" s="40" t="s">
        <v>3</v>
      </c>
      <c r="I5" s="40" t="s">
        <v>9</v>
      </c>
      <c r="J5" s="40" t="s">
        <v>52</v>
      </c>
      <c r="K5" s="40" t="s">
        <v>31</v>
      </c>
      <c r="L5" s="40" t="s">
        <v>4</v>
      </c>
    </row>
    <row r="6" spans="1:12" s="28" customFormat="1" ht="141" customHeight="1">
      <c r="A6" s="209"/>
      <c r="B6" s="210"/>
      <c r="C6" s="211"/>
      <c r="D6" s="209"/>
      <c r="E6" s="209"/>
      <c r="F6" s="212"/>
      <c r="G6" s="213"/>
      <c r="H6" s="214"/>
      <c r="I6" s="215"/>
      <c r="J6" s="211"/>
      <c r="K6" s="211"/>
      <c r="L6" s="216"/>
    </row>
    <row r="7" spans="1:12" s="28" customFormat="1" ht="141" customHeight="1" hidden="1">
      <c r="A7" s="209"/>
      <c r="B7" s="217"/>
      <c r="C7" s="211"/>
      <c r="D7" s="209"/>
      <c r="E7" s="209"/>
      <c r="F7" s="212"/>
      <c r="G7" s="213"/>
      <c r="H7" s="214"/>
      <c r="I7" s="215"/>
      <c r="J7" s="211"/>
      <c r="K7" s="211"/>
      <c r="L7" s="218"/>
    </row>
    <row r="8" spans="4:10" ht="13.5">
      <c r="D8" s="36"/>
      <c r="E8" s="36"/>
      <c r="J8" s="37"/>
    </row>
    <row r="9" spans="1:12" ht="25.5" customHeight="1">
      <c r="A9" s="185" t="s">
        <v>13</v>
      </c>
      <c r="B9" s="185"/>
      <c r="C9" s="185"/>
      <c r="D9" s="185"/>
      <c r="E9" s="185"/>
      <c r="F9" s="185"/>
      <c r="G9" s="185"/>
      <c r="H9" s="185"/>
      <c r="I9" s="185"/>
      <c r="J9" s="185"/>
      <c r="K9" s="185"/>
      <c r="L9" s="187"/>
    </row>
    <row r="10" spans="1:12" ht="30" customHeight="1">
      <c r="A10" s="188" t="s">
        <v>53</v>
      </c>
      <c r="B10" s="189"/>
      <c r="C10" s="189"/>
      <c r="D10" s="189"/>
      <c r="E10" s="189"/>
      <c r="F10" s="189"/>
      <c r="G10" s="189"/>
      <c r="H10" s="189"/>
      <c r="I10" s="189"/>
      <c r="J10" s="189"/>
      <c r="K10" s="189"/>
      <c r="L10" s="14"/>
    </row>
    <row r="11" spans="1:13" ht="26.25" customHeight="1">
      <c r="A11" s="14" t="s">
        <v>54</v>
      </c>
      <c r="B11" s="15"/>
      <c r="C11" s="14"/>
      <c r="D11" s="14"/>
      <c r="E11" s="14"/>
      <c r="F11" s="14"/>
      <c r="G11" s="14"/>
      <c r="H11" s="15"/>
      <c r="I11" s="15"/>
      <c r="J11" s="14"/>
      <c r="K11" s="14"/>
      <c r="L11" s="159"/>
      <c r="M11" s="158"/>
    </row>
    <row r="12" spans="1:13" ht="26.25" customHeight="1">
      <c r="A12" s="14" t="s">
        <v>55</v>
      </c>
      <c r="B12" s="15"/>
      <c r="C12" s="14"/>
      <c r="D12" s="14"/>
      <c r="E12" s="14"/>
      <c r="F12" s="14"/>
      <c r="G12" s="14"/>
      <c r="H12" s="15"/>
      <c r="I12" s="15"/>
      <c r="J12" s="14"/>
      <c r="K12" s="14"/>
      <c r="L12" s="159"/>
      <c r="M12" s="158"/>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1"/>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N7" sqref="N7"/>
    </sheetView>
  </sheetViews>
  <sheetFormatPr defaultColWidth="9.00390625" defaultRowHeight="13.5"/>
  <cols>
    <col min="1" max="1" width="28.375" style="29" customWidth="1"/>
    <col min="2" max="2" width="22.625" style="160" bestFit="1" customWidth="1"/>
    <col min="3" max="3" width="13.50390625" style="30" bestFit="1" customWidth="1"/>
    <col min="4" max="4" width="15.375" style="29" bestFit="1" customWidth="1"/>
    <col min="5" max="5" width="13.75390625" style="29" bestFit="1" customWidth="1"/>
    <col min="6" max="6" width="19.125" style="29" bestFit="1" customWidth="1"/>
    <col min="7" max="7" width="12.00390625" style="160" bestFit="1" customWidth="1"/>
    <col min="8" max="8" width="12.125" style="160" bestFit="1" customWidth="1"/>
    <col min="9" max="9" width="10.375" style="29" bestFit="1" customWidth="1"/>
    <col min="10" max="10" width="8.875" style="38" bestFit="1" customWidth="1"/>
    <col min="11" max="11" width="11.875" style="29" bestFit="1" customWidth="1"/>
    <col min="12" max="16384" width="9.00390625" style="11" customWidth="1"/>
  </cols>
  <sheetData>
    <row r="1" ht="13.5">
      <c r="A1" s="29" t="s">
        <v>14</v>
      </c>
    </row>
    <row r="2" spans="1:11" ht="13.5">
      <c r="A2" s="190" t="s">
        <v>11</v>
      </c>
      <c r="B2" s="190"/>
      <c r="C2" s="190"/>
      <c r="D2" s="190"/>
      <c r="E2" s="190"/>
      <c r="F2" s="190"/>
      <c r="G2" s="190"/>
      <c r="H2" s="190"/>
      <c r="I2" s="190"/>
      <c r="J2" s="190"/>
      <c r="K2" s="190"/>
    </row>
    <row r="4" spans="1:11" ht="21" customHeight="1">
      <c r="A4" s="219" t="str">
        <f>'[10]横浜別記様式 3（随意契約（公共工事））'!A4</f>
        <v>（部局名：横浜税関）</v>
      </c>
      <c r="B4" s="220"/>
      <c r="C4" s="219"/>
      <c r="D4" s="219"/>
      <c r="E4" s="219"/>
      <c r="F4" s="221" t="str">
        <f>'[10]横浜総括表（様式１）'!F3:I3</f>
        <v>（審議対象期間　2020年1月1日～2020年3月31日）</v>
      </c>
      <c r="G4" s="221"/>
      <c r="H4" s="221"/>
      <c r="I4" s="221"/>
      <c r="J4" s="221"/>
      <c r="K4" s="221"/>
    </row>
    <row r="5" spans="1:11" s="13" customFormat="1" ht="47.25" customHeight="1">
      <c r="A5" s="40" t="s">
        <v>6</v>
      </c>
      <c r="B5" s="40" t="s">
        <v>2</v>
      </c>
      <c r="C5" s="40" t="s">
        <v>5</v>
      </c>
      <c r="D5" s="40" t="s">
        <v>7</v>
      </c>
      <c r="E5" s="40" t="s">
        <v>56</v>
      </c>
      <c r="F5" s="40" t="s">
        <v>10</v>
      </c>
      <c r="G5" s="40" t="s">
        <v>8</v>
      </c>
      <c r="H5" s="40" t="s">
        <v>3</v>
      </c>
      <c r="I5" s="40" t="s">
        <v>9</v>
      </c>
      <c r="J5" s="40" t="s">
        <v>52</v>
      </c>
      <c r="K5" s="40" t="s">
        <v>4</v>
      </c>
    </row>
    <row r="6" spans="1:12" s="62" customFormat="1" ht="60" customHeight="1">
      <c r="A6" s="222" t="s">
        <v>157</v>
      </c>
      <c r="B6" s="222" t="s">
        <v>159</v>
      </c>
      <c r="C6" s="223">
        <v>43839</v>
      </c>
      <c r="D6" s="222" t="s">
        <v>160</v>
      </c>
      <c r="E6" s="224">
        <v>2020002098541</v>
      </c>
      <c r="F6" s="225" t="s">
        <v>69</v>
      </c>
      <c r="G6" s="226" t="s">
        <v>161</v>
      </c>
      <c r="H6" s="227">
        <v>16280000</v>
      </c>
      <c r="I6" s="228" t="s">
        <v>59</v>
      </c>
      <c r="J6" s="229">
        <v>2</v>
      </c>
      <c r="K6" s="222"/>
      <c r="L6" s="230"/>
    </row>
    <row r="7" spans="1:12" s="62" customFormat="1" ht="60" customHeight="1">
      <c r="A7" s="222" t="s">
        <v>162</v>
      </c>
      <c r="B7" s="222" t="s">
        <v>158</v>
      </c>
      <c r="C7" s="223">
        <v>43845</v>
      </c>
      <c r="D7" s="222" t="s">
        <v>163</v>
      </c>
      <c r="E7" s="231">
        <v>4020001018845</v>
      </c>
      <c r="F7" s="225" t="s">
        <v>164</v>
      </c>
      <c r="G7" s="226" t="s">
        <v>161</v>
      </c>
      <c r="H7" s="232">
        <v>2912580</v>
      </c>
      <c r="I7" s="228" t="s">
        <v>59</v>
      </c>
      <c r="J7" s="229">
        <v>3</v>
      </c>
      <c r="K7" s="222"/>
      <c r="L7" s="230"/>
    </row>
    <row r="8" spans="1:12" s="62" customFormat="1" ht="60" customHeight="1">
      <c r="A8" s="222" t="s">
        <v>165</v>
      </c>
      <c r="B8" s="222" t="s">
        <v>159</v>
      </c>
      <c r="C8" s="223">
        <v>43847</v>
      </c>
      <c r="D8" s="222" t="s">
        <v>166</v>
      </c>
      <c r="E8" s="231">
        <v>2020001012577</v>
      </c>
      <c r="F8" s="225" t="s">
        <v>164</v>
      </c>
      <c r="G8" s="226" t="s">
        <v>161</v>
      </c>
      <c r="H8" s="232">
        <v>1287000</v>
      </c>
      <c r="I8" s="228" t="s">
        <v>59</v>
      </c>
      <c r="J8" s="229">
        <v>1</v>
      </c>
      <c r="K8" s="222"/>
      <c r="L8" s="230"/>
    </row>
    <row r="10" spans="1:11" ht="13.5">
      <c r="A10" s="191" t="s">
        <v>13</v>
      </c>
      <c r="B10" s="191"/>
      <c r="C10" s="191"/>
      <c r="D10" s="191"/>
      <c r="E10" s="191"/>
      <c r="F10" s="191"/>
      <c r="G10" s="191"/>
      <c r="H10" s="191"/>
      <c r="I10" s="191"/>
      <c r="J10" s="233"/>
      <c r="K10" s="191"/>
    </row>
    <row r="11" spans="1:11" ht="13.5">
      <c r="A11" s="31" t="s">
        <v>12</v>
      </c>
      <c r="B11" s="96"/>
      <c r="D11" s="31"/>
      <c r="E11" s="31"/>
      <c r="F11" s="31"/>
      <c r="G11" s="96"/>
      <c r="H11" s="96"/>
      <c r="I11" s="31"/>
      <c r="K11" s="31"/>
    </row>
  </sheetData>
  <sheetProtection/>
  <autoFilter ref="A5:K8"/>
  <mergeCells count="3">
    <mergeCell ref="A2:K2"/>
    <mergeCell ref="F4:K4"/>
    <mergeCell ref="A10:K10"/>
  </mergeCells>
  <conditionalFormatting sqref="B6:B8">
    <cfRule type="expression" priority="16" dxfId="0">
      <formula>AND(COUNTIF($AB6,"*分担契約*"),NOT(COUNTIF($E6,"*ほか*")))</formula>
    </cfRule>
  </conditionalFormatting>
  <dataValidations count="3">
    <dataValidation errorStyle="information" type="date" allowBlank="1" showInputMessage="1" showErrorMessage="1" prompt="平成30年4月1日の形式で入力する。" sqref="C6:C8">
      <formula1>43191</formula1>
      <formula2>43555</formula2>
    </dataValidation>
    <dataValidation allowBlank="1" showInputMessage="1" showErrorMessage="1" imeMode="halfAlpha" sqref="E7:E8"/>
    <dataValidation allowBlank="1" showInputMessage="1" showErrorMessage="1" promptTitle="入力方法" prompt="半角数字で入力して下さい。" errorTitle="参考" error="半角数字で入力して下さい。" imeMode="halfAlpha" sqref="H6:H8"/>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5"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J9" sqref="J9"/>
    </sheetView>
  </sheetViews>
  <sheetFormatPr defaultColWidth="9.00390625" defaultRowHeight="13.5"/>
  <cols>
    <col min="1" max="1" width="25.25390625" style="11" customWidth="1"/>
    <col min="2" max="2" width="22.75390625" style="154" customWidth="1"/>
    <col min="3" max="3" width="13.75390625" style="11" customWidth="1"/>
    <col min="4" max="4" width="20.125" style="11" customWidth="1"/>
    <col min="5" max="5" width="13.75390625" style="11" bestFit="1" customWidth="1"/>
    <col min="6" max="6" width="32.75390625" style="11" customWidth="1"/>
    <col min="7" max="7" width="12.625" style="154" customWidth="1"/>
    <col min="8" max="8" width="10.875" style="154" customWidth="1"/>
    <col min="9" max="9" width="8.375" style="35" customWidth="1"/>
    <col min="10" max="10" width="8.125" style="11" customWidth="1"/>
    <col min="11" max="11" width="8.00390625" style="11" customWidth="1"/>
    <col min="12" max="12" width="11.75390625" style="11" customWidth="1"/>
    <col min="13" max="13" width="9.00390625" style="154" customWidth="1"/>
    <col min="14" max="16384" width="9.00390625" style="11" customWidth="1"/>
  </cols>
  <sheetData>
    <row r="1" ht="13.5">
      <c r="A1" s="10" t="s">
        <v>28</v>
      </c>
    </row>
    <row r="2" spans="1:12" ht="13.5">
      <c r="A2" s="170" t="s">
        <v>29</v>
      </c>
      <c r="B2" s="170"/>
      <c r="C2" s="170"/>
      <c r="D2" s="170"/>
      <c r="E2" s="170"/>
      <c r="F2" s="170"/>
      <c r="G2" s="170"/>
      <c r="H2" s="170"/>
      <c r="I2" s="170"/>
      <c r="J2" s="170"/>
      <c r="K2" s="170"/>
      <c r="L2" s="170"/>
    </row>
    <row r="4" spans="1:13" ht="21" customHeight="1">
      <c r="A4" s="10" t="str">
        <f>'[10]横浜別記様式 4（競争入札（物品役務等））'!A4</f>
        <v>（部局名：横浜税関）</v>
      </c>
      <c r="B4" s="208"/>
      <c r="C4" s="10"/>
      <c r="D4" s="10"/>
      <c r="E4" s="10"/>
      <c r="F4" s="193" t="str">
        <f>'[10]横浜別記様式 4（競争入札（物品役務等））'!F4:K4</f>
        <v>（審議対象期間　2020年1月1日～2020年3月31日）</v>
      </c>
      <c r="G4" s="193"/>
      <c r="H4" s="193"/>
      <c r="I4" s="193"/>
      <c r="J4" s="193"/>
      <c r="K4" s="193"/>
      <c r="L4" s="193"/>
      <c r="M4" s="19"/>
    </row>
    <row r="5" spans="1:12" s="13" customFormat="1" ht="47.25" customHeight="1">
      <c r="A5" s="40" t="s">
        <v>6</v>
      </c>
      <c r="B5" s="40" t="s">
        <v>2</v>
      </c>
      <c r="C5" s="40" t="s">
        <v>5</v>
      </c>
      <c r="D5" s="40" t="s">
        <v>7</v>
      </c>
      <c r="E5" s="40" t="s">
        <v>56</v>
      </c>
      <c r="F5" s="40" t="s">
        <v>30</v>
      </c>
      <c r="G5" s="40" t="s">
        <v>8</v>
      </c>
      <c r="H5" s="40" t="s">
        <v>3</v>
      </c>
      <c r="I5" s="41" t="s">
        <v>9</v>
      </c>
      <c r="J5" s="40" t="s">
        <v>52</v>
      </c>
      <c r="K5" s="40" t="s">
        <v>31</v>
      </c>
      <c r="L5" s="40" t="s">
        <v>4</v>
      </c>
    </row>
    <row r="6" spans="1:13" s="241" customFormat="1" ht="90" customHeight="1">
      <c r="A6" s="234" t="s">
        <v>167</v>
      </c>
      <c r="B6" s="234" t="s">
        <v>168</v>
      </c>
      <c r="C6" s="223">
        <v>43838</v>
      </c>
      <c r="D6" s="234" t="s">
        <v>169</v>
      </c>
      <c r="E6" s="231">
        <v>6010001068278</v>
      </c>
      <c r="F6" s="235" t="s">
        <v>170</v>
      </c>
      <c r="G6" s="236" t="s">
        <v>171</v>
      </c>
      <c r="H6" s="237">
        <v>1282600</v>
      </c>
      <c r="I6" s="228" t="s">
        <v>59</v>
      </c>
      <c r="J6" s="229">
        <v>1</v>
      </c>
      <c r="K6" s="238" t="s">
        <v>59</v>
      </c>
      <c r="L6" s="239"/>
      <c r="M6" s="240"/>
    </row>
    <row r="7" spans="1:13" s="241" customFormat="1" ht="90" customHeight="1">
      <c r="A7" s="234" t="s">
        <v>172</v>
      </c>
      <c r="B7" s="234" t="s">
        <v>168</v>
      </c>
      <c r="C7" s="223">
        <v>43853</v>
      </c>
      <c r="D7" s="234" t="s">
        <v>173</v>
      </c>
      <c r="E7" s="231">
        <v>3010401035434</v>
      </c>
      <c r="F7" s="235" t="s">
        <v>174</v>
      </c>
      <c r="G7" s="236" t="s">
        <v>141</v>
      </c>
      <c r="H7" s="242" t="s">
        <v>175</v>
      </c>
      <c r="I7" s="228" t="s">
        <v>199</v>
      </c>
      <c r="J7" s="229">
        <v>1</v>
      </c>
      <c r="K7" s="238" t="s">
        <v>176</v>
      </c>
      <c r="L7" s="239" t="s">
        <v>177</v>
      </c>
      <c r="M7" s="240"/>
    </row>
    <row r="8" spans="1:13" s="241" customFormat="1" ht="90" customHeight="1">
      <c r="A8" s="234" t="s">
        <v>178</v>
      </c>
      <c r="B8" s="234" t="s">
        <v>179</v>
      </c>
      <c r="C8" s="223">
        <v>43888</v>
      </c>
      <c r="D8" s="234" t="s">
        <v>180</v>
      </c>
      <c r="E8" s="231" t="s">
        <v>181</v>
      </c>
      <c r="F8" s="235" t="s">
        <v>144</v>
      </c>
      <c r="G8" s="236" t="s">
        <v>141</v>
      </c>
      <c r="H8" s="237">
        <v>24113430</v>
      </c>
      <c r="I8" s="228" t="s">
        <v>199</v>
      </c>
      <c r="J8" s="229">
        <v>1</v>
      </c>
      <c r="K8" s="238" t="s">
        <v>182</v>
      </c>
      <c r="L8" s="239"/>
      <c r="M8" s="240"/>
    </row>
    <row r="9" spans="1:13" s="241" customFormat="1" ht="70.5" customHeight="1">
      <c r="A9" s="235" t="s">
        <v>183</v>
      </c>
      <c r="B9" s="234" t="s">
        <v>168</v>
      </c>
      <c r="C9" s="243">
        <v>43775</v>
      </c>
      <c r="D9" s="244" t="s">
        <v>184</v>
      </c>
      <c r="E9" s="245">
        <v>4010701000913</v>
      </c>
      <c r="F9" s="222" t="s">
        <v>170</v>
      </c>
      <c r="G9" s="236" t="s">
        <v>141</v>
      </c>
      <c r="H9" s="246">
        <v>1870000</v>
      </c>
      <c r="I9" s="247" t="s">
        <v>59</v>
      </c>
      <c r="J9" s="229">
        <v>1</v>
      </c>
      <c r="K9" s="238" t="s">
        <v>59</v>
      </c>
      <c r="L9" s="248"/>
      <c r="M9" s="240"/>
    </row>
    <row r="10" spans="2:13" s="29" customFormat="1" ht="13.5">
      <c r="B10" s="160"/>
      <c r="D10" s="36"/>
      <c r="E10" s="36"/>
      <c r="G10" s="160"/>
      <c r="H10" s="160"/>
      <c r="I10" s="249"/>
      <c r="J10" s="37"/>
      <c r="M10" s="160"/>
    </row>
    <row r="11" spans="1:13" s="29" customFormat="1" ht="25.5" customHeight="1">
      <c r="A11" s="191" t="s">
        <v>13</v>
      </c>
      <c r="B11" s="191"/>
      <c r="C11" s="191"/>
      <c r="D11" s="191"/>
      <c r="E11" s="191"/>
      <c r="F11" s="191"/>
      <c r="G11" s="191"/>
      <c r="H11" s="191"/>
      <c r="I11" s="191"/>
      <c r="J11" s="191"/>
      <c r="K11" s="191"/>
      <c r="L11" s="250"/>
      <c r="M11" s="160"/>
    </row>
    <row r="12" spans="1:13" s="29" customFormat="1" ht="31.5" customHeight="1">
      <c r="A12" s="251" t="s">
        <v>53</v>
      </c>
      <c r="B12" s="252"/>
      <c r="C12" s="252"/>
      <c r="D12" s="252"/>
      <c r="E12" s="252"/>
      <c r="F12" s="252"/>
      <c r="G12" s="252"/>
      <c r="H12" s="252"/>
      <c r="I12" s="252"/>
      <c r="J12" s="252"/>
      <c r="K12" s="252"/>
      <c r="L12" s="31"/>
      <c r="M12" s="160"/>
    </row>
    <row r="13" spans="1:13" s="29" customFormat="1" ht="26.25" customHeight="1">
      <c r="A13" s="253" t="s">
        <v>185</v>
      </c>
      <c r="B13" s="253"/>
      <c r="C13" s="253"/>
      <c r="D13" s="253"/>
      <c r="E13" s="253"/>
      <c r="F13" s="253"/>
      <c r="G13" s="253"/>
      <c r="H13" s="253"/>
      <c r="I13" s="253"/>
      <c r="J13" s="253"/>
      <c r="K13" s="253"/>
      <c r="L13" s="254"/>
      <c r="M13" s="160"/>
    </row>
    <row r="14" spans="1:13" s="29" customFormat="1" ht="26.25" customHeight="1">
      <c r="A14" s="31" t="s">
        <v>55</v>
      </c>
      <c r="B14" s="96"/>
      <c r="C14" s="31"/>
      <c r="D14" s="31"/>
      <c r="E14" s="31"/>
      <c r="F14" s="31"/>
      <c r="G14" s="96"/>
      <c r="H14" s="96"/>
      <c r="I14" s="255"/>
      <c r="J14" s="31"/>
      <c r="K14" s="31"/>
      <c r="L14" s="254"/>
      <c r="M14" s="160"/>
    </row>
    <row r="15" spans="2:13" s="29" customFormat="1" ht="13.5">
      <c r="B15" s="160"/>
      <c r="G15" s="160"/>
      <c r="H15" s="160"/>
      <c r="I15" s="249"/>
      <c r="J15" s="31"/>
      <c r="M15" s="160"/>
    </row>
    <row r="16" spans="2:13" s="29" customFormat="1" ht="13.5">
      <c r="B16" s="160"/>
      <c r="D16" s="31"/>
      <c r="E16" s="31"/>
      <c r="G16" s="160"/>
      <c r="H16" s="160"/>
      <c r="I16" s="249"/>
      <c r="M16" s="160"/>
    </row>
  </sheetData>
  <sheetProtection/>
  <autoFilter ref="A5:M8"/>
  <mergeCells count="5">
    <mergeCell ref="A2:L2"/>
    <mergeCell ref="F4:L4"/>
    <mergeCell ref="A11:L11"/>
    <mergeCell ref="A12:K12"/>
    <mergeCell ref="A13:K13"/>
  </mergeCells>
  <conditionalFormatting sqref="B6:B9">
    <cfRule type="expression" priority="17" dxfId="0">
      <formula>AND(COUNTIF($AB6,"*分担契約*"),NOT(COUNTIF($D6,"*ほか*")))</formula>
    </cfRule>
  </conditionalFormatting>
  <dataValidations count="2">
    <dataValidation allowBlank="1" showInputMessage="1" sqref="H6:H8"/>
    <dataValidation allowBlank="1" showInputMessage="1" showErrorMessage="1" imeMode="halfAlpha" sqref="E6:E8"/>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7"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78"/>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I9" sqref="I9"/>
    </sheetView>
  </sheetViews>
  <sheetFormatPr defaultColWidth="9.00390625" defaultRowHeight="13.5"/>
  <cols>
    <col min="1" max="1" width="30.875" style="154" customWidth="1"/>
    <col min="2" max="2" width="14.25390625" style="11" customWidth="1"/>
    <col min="3" max="3" width="21.125" style="11" customWidth="1"/>
    <col min="4" max="4" width="15.125" style="11" customWidth="1"/>
    <col min="5" max="5" width="15.25390625" style="11" customWidth="1"/>
    <col min="6" max="6" width="17.625" style="154" customWidth="1"/>
    <col min="7" max="7" width="17.625" style="16" customWidth="1"/>
    <col min="8" max="8" width="9.00390625" style="154" customWidth="1"/>
    <col min="9" max="9" width="6.25390625" style="17" customWidth="1"/>
    <col min="10" max="10" width="54.875" style="256" customWidth="1"/>
    <col min="11" max="16384" width="9.00390625" style="11" customWidth="1"/>
  </cols>
  <sheetData>
    <row r="1" ht="27" customHeight="1">
      <c r="A1" s="11" t="s">
        <v>16</v>
      </c>
    </row>
    <row r="2" spans="1:10" ht="21" customHeight="1">
      <c r="A2" s="194" t="s">
        <v>17</v>
      </c>
      <c r="B2" s="194"/>
      <c r="C2" s="194"/>
      <c r="D2" s="194"/>
      <c r="E2" s="194"/>
      <c r="F2" s="194"/>
      <c r="G2" s="194"/>
      <c r="H2" s="194"/>
      <c r="I2" s="194"/>
      <c r="J2" s="194"/>
    </row>
    <row r="3" spans="1:10" s="18" customFormat="1" ht="21" customHeight="1">
      <c r="A3" s="257" t="s">
        <v>153</v>
      </c>
      <c r="B3" s="257"/>
      <c r="C3" s="258"/>
      <c r="D3" s="258"/>
      <c r="E3" s="258"/>
      <c r="F3" s="193" t="str">
        <f>'[10]横浜別記様式 5（随意契約（物品役務等））'!F4:L4</f>
        <v>（審議対象期間　2020年1月1日～2020年3月31日）</v>
      </c>
      <c r="G3" s="193"/>
      <c r="H3" s="193"/>
      <c r="I3" s="193"/>
      <c r="J3" s="193"/>
    </row>
    <row r="4" spans="1:10" s="13" customFormat="1" ht="69" customHeight="1">
      <c r="A4" s="40" t="s">
        <v>18</v>
      </c>
      <c r="B4" s="40" t="s">
        <v>5</v>
      </c>
      <c r="C4" s="40" t="s">
        <v>19</v>
      </c>
      <c r="D4" s="40" t="s">
        <v>56</v>
      </c>
      <c r="E4" s="40" t="s">
        <v>20</v>
      </c>
      <c r="F4" s="40" t="s">
        <v>186</v>
      </c>
      <c r="G4" s="42" t="s">
        <v>187</v>
      </c>
      <c r="H4" s="40" t="s">
        <v>21</v>
      </c>
      <c r="I4" s="43" t="s">
        <v>22</v>
      </c>
      <c r="J4" s="43" t="s">
        <v>0</v>
      </c>
    </row>
    <row r="5" spans="1:10" s="62" customFormat="1" ht="70.5" customHeight="1">
      <c r="A5" s="222" t="s">
        <v>165</v>
      </c>
      <c r="B5" s="223">
        <v>43847</v>
      </c>
      <c r="C5" s="222" t="s">
        <v>188</v>
      </c>
      <c r="D5" s="231">
        <v>2020001012577</v>
      </c>
      <c r="E5" s="225" t="s">
        <v>189</v>
      </c>
      <c r="F5" s="226" t="s">
        <v>190</v>
      </c>
      <c r="G5" s="232">
        <v>1287000</v>
      </c>
      <c r="H5" s="228" t="s">
        <v>199</v>
      </c>
      <c r="I5" s="229">
        <v>1</v>
      </c>
      <c r="J5" s="48" t="s">
        <v>191</v>
      </c>
    </row>
    <row r="6" spans="1:10" s="62" customFormat="1" ht="70.5" customHeight="1">
      <c r="A6" s="234" t="s">
        <v>167</v>
      </c>
      <c r="B6" s="223">
        <v>43838</v>
      </c>
      <c r="C6" s="234" t="s">
        <v>169</v>
      </c>
      <c r="D6" s="231">
        <v>6010001068278</v>
      </c>
      <c r="E6" s="259" t="s">
        <v>192</v>
      </c>
      <c r="F6" s="236" t="s">
        <v>190</v>
      </c>
      <c r="G6" s="237">
        <v>1282600</v>
      </c>
      <c r="H6" s="228" t="s">
        <v>199</v>
      </c>
      <c r="I6" s="229">
        <v>1</v>
      </c>
      <c r="J6" s="48" t="s">
        <v>193</v>
      </c>
    </row>
    <row r="7" spans="1:10" s="10" customFormat="1" ht="70.5" customHeight="1">
      <c r="A7" s="234" t="s">
        <v>172</v>
      </c>
      <c r="B7" s="223">
        <v>43853</v>
      </c>
      <c r="C7" s="234" t="s">
        <v>173</v>
      </c>
      <c r="D7" s="231">
        <v>3010401035434</v>
      </c>
      <c r="E7" s="259" t="s">
        <v>192</v>
      </c>
      <c r="F7" s="236" t="s">
        <v>190</v>
      </c>
      <c r="G7" s="242" t="s">
        <v>175</v>
      </c>
      <c r="H7" s="228" t="s">
        <v>59</v>
      </c>
      <c r="I7" s="229">
        <v>1</v>
      </c>
      <c r="J7" s="48" t="s">
        <v>191</v>
      </c>
    </row>
    <row r="8" spans="1:10" s="10" customFormat="1" ht="70.5" customHeight="1">
      <c r="A8" s="234" t="s">
        <v>178</v>
      </c>
      <c r="B8" s="223">
        <v>43888</v>
      </c>
      <c r="C8" s="234" t="s">
        <v>180</v>
      </c>
      <c r="D8" s="231" t="s">
        <v>181</v>
      </c>
      <c r="E8" s="259" t="s">
        <v>194</v>
      </c>
      <c r="F8" s="236" t="s">
        <v>190</v>
      </c>
      <c r="G8" s="237">
        <v>24113430</v>
      </c>
      <c r="H8" s="228" t="s">
        <v>59</v>
      </c>
      <c r="I8" s="229">
        <v>1</v>
      </c>
      <c r="J8" s="260" t="s">
        <v>195</v>
      </c>
    </row>
    <row r="9" spans="1:10" s="13" customFormat="1" ht="69.75" customHeight="1">
      <c r="A9" s="235" t="s">
        <v>196</v>
      </c>
      <c r="B9" s="243">
        <v>43775</v>
      </c>
      <c r="C9" s="244" t="s">
        <v>197</v>
      </c>
      <c r="D9" s="245">
        <v>4010701000913</v>
      </c>
      <c r="E9" s="259" t="s">
        <v>192</v>
      </c>
      <c r="F9" s="236" t="s">
        <v>198</v>
      </c>
      <c r="G9" s="246">
        <v>1870000</v>
      </c>
      <c r="H9" s="247" t="s">
        <v>59</v>
      </c>
      <c r="I9" s="261">
        <v>1</v>
      </c>
      <c r="J9" s="48" t="s">
        <v>191</v>
      </c>
    </row>
    <row r="10" spans="1:10" ht="70.5" customHeight="1">
      <c r="A10" s="262"/>
      <c r="B10" s="263"/>
      <c r="C10" s="264"/>
      <c r="D10" s="265"/>
      <c r="E10" s="266"/>
      <c r="F10" s="267"/>
      <c r="G10" s="268"/>
      <c r="H10" s="269"/>
      <c r="I10" s="229"/>
      <c r="J10" s="270"/>
    </row>
    <row r="11" spans="1:10" ht="70.5" customHeight="1">
      <c r="A11" s="262"/>
      <c r="B11" s="263"/>
      <c r="C11" s="264"/>
      <c r="D11" s="265"/>
      <c r="E11" s="266"/>
      <c r="F11" s="267"/>
      <c r="G11" s="268"/>
      <c r="H11" s="269"/>
      <c r="I11" s="229"/>
      <c r="J11" s="270"/>
    </row>
    <row r="12" spans="1:10" ht="70.5" customHeight="1">
      <c r="A12" s="262"/>
      <c r="B12" s="263"/>
      <c r="C12" s="264"/>
      <c r="D12" s="265"/>
      <c r="E12" s="266"/>
      <c r="F12" s="267"/>
      <c r="G12" s="268"/>
      <c r="H12" s="269"/>
      <c r="I12" s="229"/>
      <c r="J12" s="270"/>
    </row>
    <row r="13" spans="1:10" ht="70.5" customHeight="1">
      <c r="A13" s="262"/>
      <c r="B13" s="263"/>
      <c r="C13" s="264"/>
      <c r="D13" s="271"/>
      <c r="E13" s="266"/>
      <c r="F13" s="267"/>
      <c r="G13" s="272"/>
      <c r="H13" s="269"/>
      <c r="I13" s="229"/>
      <c r="J13" s="270"/>
    </row>
    <row r="14" spans="1:10" ht="70.5" customHeight="1">
      <c r="A14" s="262"/>
      <c r="B14" s="263"/>
      <c r="C14" s="264"/>
      <c r="D14" s="265"/>
      <c r="E14" s="266"/>
      <c r="F14" s="267"/>
      <c r="G14" s="268"/>
      <c r="H14" s="269"/>
      <c r="I14" s="229"/>
      <c r="J14" s="270"/>
    </row>
    <row r="15" spans="1:10" ht="70.5" customHeight="1">
      <c r="A15" s="262"/>
      <c r="B15" s="263"/>
      <c r="C15" s="264"/>
      <c r="D15" s="265"/>
      <c r="E15" s="266"/>
      <c r="F15" s="267"/>
      <c r="G15" s="268"/>
      <c r="H15" s="269"/>
      <c r="I15" s="229"/>
      <c r="J15" s="270"/>
    </row>
    <row r="16" spans="1:10" ht="70.5" customHeight="1">
      <c r="A16" s="262"/>
      <c r="B16" s="263"/>
      <c r="C16" s="264"/>
      <c r="D16" s="265"/>
      <c r="E16" s="266"/>
      <c r="F16" s="267"/>
      <c r="G16" s="268"/>
      <c r="H16" s="269"/>
      <c r="I16" s="229"/>
      <c r="J16" s="270"/>
    </row>
    <row r="17" spans="1:10" ht="70.5" customHeight="1">
      <c r="A17" s="262"/>
      <c r="B17" s="263"/>
      <c r="C17" s="264"/>
      <c r="D17" s="271"/>
      <c r="E17" s="266"/>
      <c r="F17" s="267"/>
      <c r="G17" s="272"/>
      <c r="H17" s="269"/>
      <c r="I17" s="229"/>
      <c r="J17" s="270"/>
    </row>
    <row r="18" spans="1:10" ht="70.5" customHeight="1">
      <c r="A18" s="262"/>
      <c r="B18" s="263"/>
      <c r="C18" s="264"/>
      <c r="D18" s="265"/>
      <c r="E18" s="266"/>
      <c r="F18" s="267"/>
      <c r="G18" s="268"/>
      <c r="H18" s="269"/>
      <c r="I18" s="229"/>
      <c r="J18" s="270"/>
    </row>
    <row r="19" spans="1:10" ht="70.5" customHeight="1">
      <c r="A19" s="262"/>
      <c r="B19" s="263"/>
      <c r="C19" s="264"/>
      <c r="D19" s="265"/>
      <c r="E19" s="266"/>
      <c r="F19" s="267"/>
      <c r="G19" s="268"/>
      <c r="H19" s="269"/>
      <c r="I19" s="229"/>
      <c r="J19" s="270"/>
    </row>
    <row r="20" spans="1:10" ht="70.5" customHeight="1">
      <c r="A20" s="262"/>
      <c r="B20" s="263"/>
      <c r="C20" s="264"/>
      <c r="D20" s="265"/>
      <c r="E20" s="266"/>
      <c r="F20" s="267"/>
      <c r="G20" s="268"/>
      <c r="H20" s="269"/>
      <c r="I20" s="229"/>
      <c r="J20" s="270"/>
    </row>
    <row r="21" spans="1:10" ht="70.5" customHeight="1">
      <c r="A21" s="262"/>
      <c r="B21" s="263"/>
      <c r="C21" s="264"/>
      <c r="D21" s="271"/>
      <c r="E21" s="266"/>
      <c r="F21" s="267"/>
      <c r="G21" s="272"/>
      <c r="H21" s="269"/>
      <c r="I21" s="229"/>
      <c r="J21" s="270"/>
    </row>
    <row r="22" spans="1:10" ht="70.5" customHeight="1">
      <c r="A22" s="262"/>
      <c r="B22" s="263"/>
      <c r="C22" s="264"/>
      <c r="D22" s="265"/>
      <c r="E22" s="266"/>
      <c r="F22" s="267"/>
      <c r="G22" s="268"/>
      <c r="H22" s="269"/>
      <c r="I22" s="229"/>
      <c r="J22" s="270"/>
    </row>
    <row r="23" spans="1:10" ht="70.5" customHeight="1">
      <c r="A23" s="262"/>
      <c r="B23" s="263"/>
      <c r="C23" s="264"/>
      <c r="D23" s="265"/>
      <c r="E23" s="266"/>
      <c r="F23" s="267"/>
      <c r="G23" s="268"/>
      <c r="H23" s="269"/>
      <c r="I23" s="229"/>
      <c r="J23" s="270"/>
    </row>
    <row r="24" spans="1:10" ht="70.5" customHeight="1">
      <c r="A24" s="262"/>
      <c r="B24" s="263"/>
      <c r="C24" s="264"/>
      <c r="D24" s="265"/>
      <c r="E24" s="266"/>
      <c r="F24" s="267"/>
      <c r="G24" s="268"/>
      <c r="H24" s="269"/>
      <c r="I24" s="229"/>
      <c r="J24" s="270"/>
    </row>
    <row r="25" spans="1:10" ht="70.5" customHeight="1">
      <c r="A25" s="262"/>
      <c r="B25" s="263"/>
      <c r="C25" s="264"/>
      <c r="D25" s="271"/>
      <c r="E25" s="266"/>
      <c r="F25" s="267"/>
      <c r="G25" s="272"/>
      <c r="H25" s="269"/>
      <c r="I25" s="229"/>
      <c r="J25" s="270"/>
    </row>
    <row r="26" spans="1:10" ht="70.5" customHeight="1">
      <c r="A26" s="262"/>
      <c r="B26" s="263"/>
      <c r="C26" s="264"/>
      <c r="D26" s="265"/>
      <c r="E26" s="266"/>
      <c r="F26" s="267"/>
      <c r="G26" s="268"/>
      <c r="H26" s="269"/>
      <c r="I26" s="229"/>
      <c r="J26" s="270"/>
    </row>
    <row r="27" spans="1:10" ht="70.5" customHeight="1">
      <c r="A27" s="262"/>
      <c r="B27" s="263"/>
      <c r="C27" s="264"/>
      <c r="D27" s="265"/>
      <c r="E27" s="266"/>
      <c r="F27" s="267"/>
      <c r="G27" s="268"/>
      <c r="H27" s="269"/>
      <c r="I27" s="229"/>
      <c r="J27" s="270"/>
    </row>
    <row r="28" spans="1:10" ht="70.5" customHeight="1">
      <c r="A28" s="262"/>
      <c r="B28" s="263"/>
      <c r="C28" s="264"/>
      <c r="D28" s="265"/>
      <c r="E28" s="266"/>
      <c r="F28" s="267"/>
      <c r="G28" s="268"/>
      <c r="H28" s="269"/>
      <c r="I28" s="229"/>
      <c r="J28" s="270"/>
    </row>
    <row r="29" spans="1:10" ht="70.5" customHeight="1">
      <c r="A29" s="262"/>
      <c r="B29" s="263"/>
      <c r="C29" s="264"/>
      <c r="D29" s="271"/>
      <c r="E29" s="266"/>
      <c r="F29" s="267"/>
      <c r="G29" s="272"/>
      <c r="H29" s="269"/>
      <c r="I29" s="229"/>
      <c r="J29" s="270"/>
    </row>
    <row r="30" spans="1:10" ht="70.5" customHeight="1">
      <c r="A30" s="262"/>
      <c r="B30" s="263"/>
      <c r="C30" s="264"/>
      <c r="D30" s="265"/>
      <c r="E30" s="266"/>
      <c r="F30" s="267"/>
      <c r="G30" s="268"/>
      <c r="H30" s="269"/>
      <c r="I30" s="229"/>
      <c r="J30" s="270"/>
    </row>
    <row r="31" spans="1:10" ht="70.5" customHeight="1">
      <c r="A31" s="262"/>
      <c r="B31" s="263"/>
      <c r="C31" s="264"/>
      <c r="D31" s="265"/>
      <c r="E31" s="266"/>
      <c r="F31" s="267"/>
      <c r="G31" s="268"/>
      <c r="H31" s="269"/>
      <c r="I31" s="229"/>
      <c r="J31" s="270"/>
    </row>
    <row r="32" spans="1:10" ht="70.5" customHeight="1">
      <c r="A32" s="262"/>
      <c r="B32" s="263"/>
      <c r="C32" s="264"/>
      <c r="D32" s="265"/>
      <c r="E32" s="266"/>
      <c r="F32" s="267"/>
      <c r="G32" s="268"/>
      <c r="H32" s="269"/>
      <c r="I32" s="229"/>
      <c r="J32" s="270"/>
    </row>
    <row r="33" spans="1:10" ht="70.5" customHeight="1">
      <c r="A33" s="262"/>
      <c r="B33" s="263"/>
      <c r="C33" s="264"/>
      <c r="D33" s="271"/>
      <c r="E33" s="266"/>
      <c r="F33" s="267"/>
      <c r="G33" s="272"/>
      <c r="H33" s="269"/>
      <c r="I33" s="229"/>
      <c r="J33" s="270"/>
    </row>
    <row r="34" spans="9:10" ht="13.5">
      <c r="I34" s="20"/>
      <c r="J34" s="21"/>
    </row>
    <row r="35" spans="9:10" ht="13.5">
      <c r="I35" s="20"/>
      <c r="J35" s="21"/>
    </row>
    <row r="36" spans="9:10" ht="13.5">
      <c r="I36" s="20"/>
      <c r="J36" s="21"/>
    </row>
    <row r="37" spans="9:10" ht="13.5">
      <c r="I37" s="20"/>
      <c r="J37" s="21"/>
    </row>
    <row r="38" spans="9:10" ht="13.5">
      <c r="I38" s="20"/>
      <c r="J38" s="21"/>
    </row>
    <row r="39" spans="9:10" ht="13.5">
      <c r="I39" s="20"/>
      <c r="J39" s="21"/>
    </row>
    <row r="40" spans="9:10" ht="13.5">
      <c r="I40" s="20"/>
      <c r="J40" s="21"/>
    </row>
    <row r="41" spans="9:10" ht="13.5">
      <c r="I41" s="20"/>
      <c r="J41" s="21"/>
    </row>
    <row r="42" spans="9:10" ht="13.5">
      <c r="I42" s="20"/>
      <c r="J42" s="21"/>
    </row>
    <row r="43" spans="9:10" ht="13.5">
      <c r="I43" s="20"/>
      <c r="J43" s="21"/>
    </row>
    <row r="44" spans="9:10" ht="13.5">
      <c r="I44" s="20"/>
      <c r="J44" s="21"/>
    </row>
    <row r="45" spans="9:10" ht="13.5">
      <c r="I45" s="20"/>
      <c r="J45" s="21"/>
    </row>
    <row r="46" spans="9:10" ht="13.5">
      <c r="I46" s="20"/>
      <c r="J46" s="21"/>
    </row>
    <row r="47" spans="9:10" ht="13.5">
      <c r="I47" s="20"/>
      <c r="J47" s="21"/>
    </row>
    <row r="48" spans="9:10" ht="13.5">
      <c r="I48" s="20"/>
      <c r="J48" s="21"/>
    </row>
    <row r="49" spans="9:10" ht="13.5">
      <c r="I49" s="20"/>
      <c r="J49" s="21"/>
    </row>
    <row r="50" spans="9:10" ht="13.5">
      <c r="I50" s="20"/>
      <c r="J50" s="21"/>
    </row>
    <row r="51" spans="9:10" ht="13.5">
      <c r="I51" s="20"/>
      <c r="J51" s="21"/>
    </row>
    <row r="52" spans="9:10" ht="13.5">
      <c r="I52" s="20"/>
      <c r="J52" s="21"/>
    </row>
    <row r="53" spans="9:10" ht="13.5">
      <c r="I53" s="20"/>
      <c r="J53" s="21"/>
    </row>
    <row r="54" spans="9:10" ht="13.5">
      <c r="I54" s="20"/>
      <c r="J54" s="21"/>
    </row>
    <row r="55" spans="9:10" ht="13.5">
      <c r="I55" s="20"/>
      <c r="J55" s="21"/>
    </row>
    <row r="56" spans="9:10" ht="13.5">
      <c r="I56" s="20"/>
      <c r="J56" s="21"/>
    </row>
    <row r="57" spans="9:10" ht="13.5">
      <c r="I57" s="20"/>
      <c r="J57" s="21"/>
    </row>
    <row r="58" spans="9:10" ht="13.5">
      <c r="I58" s="20"/>
      <c r="J58" s="21"/>
    </row>
    <row r="59" spans="9:10" ht="13.5">
      <c r="I59" s="20"/>
      <c r="J59" s="21"/>
    </row>
    <row r="60" spans="9:10" ht="13.5">
      <c r="I60" s="20"/>
      <c r="J60" s="21"/>
    </row>
    <row r="61" spans="9:10" ht="13.5">
      <c r="I61" s="20"/>
      <c r="J61" s="21"/>
    </row>
    <row r="62" spans="9:10" ht="13.5">
      <c r="I62" s="20"/>
      <c r="J62" s="21"/>
    </row>
    <row r="63" spans="9:10" ht="13.5">
      <c r="I63" s="20"/>
      <c r="J63" s="21"/>
    </row>
    <row r="64" spans="9:10" ht="13.5">
      <c r="I64" s="20"/>
      <c r="J64" s="21"/>
    </row>
    <row r="65" spans="9:10" ht="13.5">
      <c r="I65" s="20"/>
      <c r="J65" s="21"/>
    </row>
    <row r="66" spans="9:10" ht="13.5">
      <c r="I66" s="20"/>
      <c r="J66" s="21"/>
    </row>
    <row r="67" spans="9:10" ht="13.5">
      <c r="I67" s="20"/>
      <c r="J67" s="21"/>
    </row>
    <row r="68" spans="9:10" ht="13.5">
      <c r="I68" s="20"/>
      <c r="J68" s="21"/>
    </row>
    <row r="69" spans="9:10" ht="13.5">
      <c r="I69" s="20"/>
      <c r="J69" s="21"/>
    </row>
    <row r="70" spans="9:10" ht="13.5">
      <c r="I70" s="20"/>
      <c r="J70" s="21"/>
    </row>
    <row r="71" spans="9:10" ht="13.5">
      <c r="I71" s="20"/>
      <c r="J71" s="21"/>
    </row>
    <row r="72" spans="9:10" ht="13.5">
      <c r="I72" s="20"/>
      <c r="J72" s="21"/>
    </row>
    <row r="73" spans="9:10" ht="13.5">
      <c r="I73" s="20"/>
      <c r="J73" s="21"/>
    </row>
    <row r="74" spans="9:10" ht="13.5">
      <c r="I74" s="20"/>
      <c r="J74" s="21"/>
    </row>
    <row r="75" spans="9:10" ht="13.5">
      <c r="I75" s="20"/>
      <c r="J75" s="21"/>
    </row>
    <row r="76" spans="9:10" ht="13.5">
      <c r="I76" s="20"/>
      <c r="J76" s="21"/>
    </row>
    <row r="77" spans="9:10" ht="13.5">
      <c r="I77" s="20"/>
      <c r="J77" s="21"/>
    </row>
    <row r="78" spans="9:10" ht="13.5">
      <c r="I78" s="20"/>
      <c r="J78" s="21"/>
    </row>
  </sheetData>
  <sheetProtection/>
  <autoFilter ref="A4:J8">
    <sortState ref="A5:J78">
      <sortCondition sortBy="value" ref="B5:B78"/>
    </sortState>
  </autoFilter>
  <mergeCells count="3">
    <mergeCell ref="A2:J2"/>
    <mergeCell ref="A3:B3"/>
    <mergeCell ref="F3:J3"/>
  </mergeCells>
  <dataValidations count="4">
    <dataValidation allowBlank="1" showInputMessage="1" sqref="G6:G8"/>
    <dataValidation allowBlank="1" showInputMessage="1" showErrorMessage="1" imeMode="halfAlpha" sqref="D33 D29 D25 D21 D17 D13 D5:D8"/>
    <dataValidation allowBlank="1" showInputMessage="1" showErrorMessage="1" promptTitle="入力方法" prompt="半角数字で入力して下さい。" errorTitle="参考" error="半角数字で入力して下さい。" imeMode="halfAlpha" sqref="G5"/>
    <dataValidation errorStyle="information" type="date" allowBlank="1" showInputMessage="1" showErrorMessage="1" prompt="平成27年4月1日の形式で入力する。" sqref="B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7" sqref="F7"/>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173" t="s">
        <v>32</v>
      </c>
      <c r="B1" s="173"/>
    </row>
    <row r="2" spans="1:9" ht="24" customHeight="1">
      <c r="A2" s="170" t="s">
        <v>45</v>
      </c>
      <c r="B2" s="170"/>
      <c r="C2" s="170"/>
      <c r="D2" s="170"/>
      <c r="E2" s="170"/>
      <c r="F2" s="170"/>
      <c r="G2" s="170"/>
      <c r="H2" s="170"/>
      <c r="I2" s="170"/>
    </row>
    <row r="3" spans="1:9" ht="24" customHeight="1" thickBot="1">
      <c r="A3" s="174" t="s">
        <v>151</v>
      </c>
      <c r="B3" s="174"/>
      <c r="F3" s="171" t="s">
        <v>78</v>
      </c>
      <c r="G3" s="171"/>
      <c r="H3" s="171"/>
      <c r="I3" s="171"/>
    </row>
    <row r="4" spans="1:9" ht="28.5" customHeight="1" thickBot="1">
      <c r="A4" s="164" t="s">
        <v>46</v>
      </c>
      <c r="B4" s="165"/>
      <c r="C4" s="164" t="s">
        <v>47</v>
      </c>
      <c r="D4" s="184"/>
      <c r="E4" s="165"/>
      <c r="F4" s="164" t="s">
        <v>33</v>
      </c>
      <c r="G4" s="184"/>
      <c r="H4" s="165"/>
      <c r="I4" s="23" t="s">
        <v>34</v>
      </c>
    </row>
    <row r="5" spans="1:9" ht="24" customHeight="1">
      <c r="A5" s="166" t="s">
        <v>35</v>
      </c>
      <c r="B5" s="167"/>
      <c r="C5" s="26">
        <f>C7+C8+C9+C10</f>
        <v>22</v>
      </c>
      <c r="D5" s="1"/>
      <c r="E5" s="2" t="s">
        <v>48</v>
      </c>
      <c r="F5" s="26">
        <f>F7+F8+F9+F10</f>
        <v>7</v>
      </c>
      <c r="G5" s="1"/>
      <c r="H5" s="2" t="s">
        <v>48</v>
      </c>
      <c r="I5" s="161"/>
    </row>
    <row r="6" spans="1:9" ht="24" customHeight="1">
      <c r="A6" s="168" t="s">
        <v>36</v>
      </c>
      <c r="B6" s="169"/>
      <c r="C6" s="3"/>
      <c r="D6" s="1"/>
      <c r="E6" s="2"/>
      <c r="F6" s="3"/>
      <c r="G6" s="1"/>
      <c r="H6" s="2"/>
      <c r="I6" s="162"/>
    </row>
    <row r="7" spans="1:9" ht="24" customHeight="1">
      <c r="A7" s="168" t="s">
        <v>37</v>
      </c>
      <c r="B7" s="169"/>
      <c r="C7" s="26">
        <v>1</v>
      </c>
      <c r="D7" s="1"/>
      <c r="E7" s="2" t="s">
        <v>48</v>
      </c>
      <c r="F7" s="26">
        <v>0</v>
      </c>
      <c r="G7" s="1"/>
      <c r="H7" s="2" t="s">
        <v>48</v>
      </c>
      <c r="I7" s="162"/>
    </row>
    <row r="8" spans="1:9" ht="24" customHeight="1">
      <c r="A8" s="168" t="s">
        <v>38</v>
      </c>
      <c r="B8" s="169"/>
      <c r="C8" s="26">
        <v>1</v>
      </c>
      <c r="D8" s="1"/>
      <c r="E8" s="2" t="s">
        <v>48</v>
      </c>
      <c r="F8" s="26">
        <v>0</v>
      </c>
      <c r="G8" s="1"/>
      <c r="H8" s="2" t="s">
        <v>48</v>
      </c>
      <c r="I8" s="162"/>
    </row>
    <row r="9" spans="1:9" ht="24" customHeight="1">
      <c r="A9" s="168" t="s">
        <v>39</v>
      </c>
      <c r="B9" s="169"/>
      <c r="C9" s="26">
        <v>13</v>
      </c>
      <c r="D9" s="1"/>
      <c r="E9" s="2" t="s">
        <v>48</v>
      </c>
      <c r="F9" s="26">
        <v>3</v>
      </c>
      <c r="G9" s="1"/>
      <c r="H9" s="2" t="s">
        <v>48</v>
      </c>
      <c r="I9" s="162"/>
    </row>
    <row r="10" spans="1:9" ht="24" customHeight="1">
      <c r="A10" s="168" t="s">
        <v>40</v>
      </c>
      <c r="B10" s="169"/>
      <c r="C10" s="26">
        <v>7</v>
      </c>
      <c r="D10" s="1"/>
      <c r="E10" s="2" t="s">
        <v>48</v>
      </c>
      <c r="F10" s="26">
        <v>4</v>
      </c>
      <c r="G10" s="1"/>
      <c r="H10" s="2" t="s">
        <v>48</v>
      </c>
      <c r="I10" s="162"/>
    </row>
    <row r="11" spans="1:9" ht="24" customHeight="1" thickBot="1">
      <c r="A11" s="168"/>
      <c r="B11" s="169"/>
      <c r="C11" s="4"/>
      <c r="D11" s="5"/>
      <c r="E11" s="6"/>
      <c r="F11" s="4"/>
      <c r="G11" s="5"/>
      <c r="H11" s="6"/>
      <c r="I11" s="163"/>
    </row>
    <row r="12" spans="1:9" ht="24" customHeight="1">
      <c r="A12" s="162"/>
      <c r="B12" s="24" t="s">
        <v>41</v>
      </c>
      <c r="C12" s="26">
        <f>C14+C15+C16+C17</f>
        <v>7</v>
      </c>
      <c r="D12" s="1"/>
      <c r="E12" s="2" t="s">
        <v>48</v>
      </c>
      <c r="F12" s="175"/>
      <c r="G12" s="176"/>
      <c r="H12" s="177"/>
      <c r="I12" s="161"/>
    </row>
    <row r="13" spans="1:9" ht="24" customHeight="1">
      <c r="A13" s="162"/>
      <c r="B13" s="22" t="s">
        <v>36</v>
      </c>
      <c r="C13" s="3"/>
      <c r="D13" s="1"/>
      <c r="E13" s="2"/>
      <c r="F13" s="178"/>
      <c r="G13" s="179"/>
      <c r="H13" s="180"/>
      <c r="I13" s="162"/>
    </row>
    <row r="14" spans="1:9" ht="24" customHeight="1">
      <c r="A14" s="162"/>
      <c r="B14" s="22" t="s">
        <v>42</v>
      </c>
      <c r="C14" s="26">
        <v>3</v>
      </c>
      <c r="D14" s="1"/>
      <c r="E14" s="2" t="s">
        <v>48</v>
      </c>
      <c r="F14" s="178"/>
      <c r="G14" s="179"/>
      <c r="H14" s="180"/>
      <c r="I14" s="162"/>
    </row>
    <row r="15" spans="1:9" ht="24" customHeight="1">
      <c r="A15" s="162"/>
      <c r="B15" s="22" t="s">
        <v>43</v>
      </c>
      <c r="C15" s="26">
        <v>0</v>
      </c>
      <c r="D15" s="1"/>
      <c r="E15" s="2" t="s">
        <v>48</v>
      </c>
      <c r="F15" s="178"/>
      <c r="G15" s="179"/>
      <c r="H15" s="180"/>
      <c r="I15" s="162"/>
    </row>
    <row r="16" spans="1:9" ht="24" customHeight="1">
      <c r="A16" s="162"/>
      <c r="B16" s="22" t="s">
        <v>44</v>
      </c>
      <c r="C16" s="26">
        <v>3</v>
      </c>
      <c r="D16" s="1"/>
      <c r="E16" s="2" t="s">
        <v>48</v>
      </c>
      <c r="F16" s="178"/>
      <c r="G16" s="179"/>
      <c r="H16" s="180"/>
      <c r="I16" s="162"/>
    </row>
    <row r="17" spans="1:9" ht="24" customHeight="1">
      <c r="A17" s="162"/>
      <c r="B17" s="22" t="s">
        <v>49</v>
      </c>
      <c r="C17" s="26">
        <v>1</v>
      </c>
      <c r="D17" s="1"/>
      <c r="E17" s="2" t="s">
        <v>48</v>
      </c>
      <c r="F17" s="178"/>
      <c r="G17" s="179"/>
      <c r="H17" s="180"/>
      <c r="I17" s="162"/>
    </row>
    <row r="18" spans="1:9" ht="24" customHeight="1">
      <c r="A18" s="162"/>
      <c r="B18" s="7"/>
      <c r="C18" s="8"/>
      <c r="D18" s="1"/>
      <c r="E18" s="2"/>
      <c r="F18" s="178"/>
      <c r="G18" s="179"/>
      <c r="H18" s="180"/>
      <c r="I18" s="162"/>
    </row>
    <row r="19" spans="1:9" ht="24" customHeight="1">
      <c r="A19" s="162"/>
      <c r="B19" s="7"/>
      <c r="C19" s="8"/>
      <c r="D19" s="1"/>
      <c r="E19" s="2"/>
      <c r="F19" s="178"/>
      <c r="G19" s="179"/>
      <c r="H19" s="180"/>
      <c r="I19" s="162"/>
    </row>
    <row r="20" spans="1:9" ht="24" customHeight="1">
      <c r="A20" s="162"/>
      <c r="B20" s="7"/>
      <c r="C20" s="8"/>
      <c r="D20" s="1"/>
      <c r="E20" s="2"/>
      <c r="F20" s="178"/>
      <c r="G20" s="179"/>
      <c r="H20" s="180"/>
      <c r="I20" s="162"/>
    </row>
    <row r="21" spans="1:9" ht="24" customHeight="1" thickBot="1">
      <c r="A21" s="163"/>
      <c r="B21" s="9"/>
      <c r="C21" s="4"/>
      <c r="D21" s="5"/>
      <c r="E21" s="6"/>
      <c r="F21" s="181"/>
      <c r="G21" s="182"/>
      <c r="H21" s="183"/>
      <c r="I21" s="163"/>
    </row>
    <row r="22" spans="1:9" ht="24" customHeight="1">
      <c r="A22" s="172" t="s">
        <v>51</v>
      </c>
      <c r="B22" s="172"/>
      <c r="C22" s="172"/>
      <c r="D22" s="172"/>
      <c r="E22" s="172"/>
      <c r="F22" s="172"/>
      <c r="G22" s="172"/>
      <c r="H22" s="172"/>
      <c r="I22" s="172"/>
    </row>
    <row r="23" ht="13.5">
      <c r="A23" s="27"/>
    </row>
    <row r="24" ht="13.5">
      <c r="A24" s="27"/>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L9"/>
  <sheetViews>
    <sheetView view="pageBreakPreview" zoomScaleSheetLayoutView="100" workbookViewId="0" topLeftCell="B1">
      <selection activeCell="C18" sqref="C18"/>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3.5">
      <c r="A1" s="10" t="s">
        <v>23</v>
      </c>
    </row>
    <row r="2" spans="1:11" ht="13.5">
      <c r="A2" s="170" t="s">
        <v>24</v>
      </c>
      <c r="B2" s="170"/>
      <c r="C2" s="170"/>
      <c r="D2" s="170"/>
      <c r="E2" s="170"/>
      <c r="F2" s="170"/>
      <c r="G2" s="170"/>
      <c r="H2" s="170"/>
      <c r="I2" s="170"/>
      <c r="J2" s="170"/>
      <c r="K2" s="170"/>
    </row>
    <row r="4" spans="1:11" ht="21" customHeight="1">
      <c r="A4" s="14" t="s">
        <v>15</v>
      </c>
      <c r="F4" s="186" t="str">
        <f>'東京総括表（様式１）'!F3:I3</f>
        <v>（審議対象期間　2020年1月1日～2020年3月31日）</v>
      </c>
      <c r="G4" s="186"/>
      <c r="H4" s="186"/>
      <c r="I4" s="186"/>
      <c r="J4" s="186"/>
      <c r="K4" s="186"/>
    </row>
    <row r="5" spans="1:11" s="13" customFormat="1" ht="47.25" customHeight="1">
      <c r="A5" s="64" t="s">
        <v>25</v>
      </c>
      <c r="B5" s="64" t="s">
        <v>2</v>
      </c>
      <c r="C5" s="64" t="s">
        <v>5</v>
      </c>
      <c r="D5" s="64" t="s">
        <v>7</v>
      </c>
      <c r="E5" s="64" t="s">
        <v>56</v>
      </c>
      <c r="F5" s="64" t="s">
        <v>10</v>
      </c>
      <c r="G5" s="64" t="s">
        <v>8</v>
      </c>
      <c r="H5" s="64" t="s">
        <v>3</v>
      </c>
      <c r="I5" s="64" t="s">
        <v>9</v>
      </c>
      <c r="J5" s="64" t="s">
        <v>52</v>
      </c>
      <c r="K5" s="64" t="s">
        <v>4</v>
      </c>
    </row>
    <row r="6" spans="1:12" s="13" customFormat="1" ht="139.5" customHeight="1">
      <c r="A6" s="57" t="s">
        <v>65</v>
      </c>
      <c r="B6" s="57" t="s">
        <v>67</v>
      </c>
      <c r="C6" s="133">
        <v>43865</v>
      </c>
      <c r="D6" s="57" t="s">
        <v>68</v>
      </c>
      <c r="E6" s="67">
        <v>5040001055472</v>
      </c>
      <c r="F6" s="112" t="s">
        <v>69</v>
      </c>
      <c r="G6" s="113">
        <v>9819621</v>
      </c>
      <c r="H6" s="113" t="s">
        <v>70</v>
      </c>
      <c r="I6" s="114">
        <v>0.716</v>
      </c>
      <c r="J6" s="112">
        <v>2</v>
      </c>
      <c r="K6" s="65"/>
      <c r="L6" s="69"/>
    </row>
    <row r="7" ht="9.75" customHeight="1"/>
    <row r="8" spans="1:11" ht="13.5">
      <c r="A8" s="185" t="s">
        <v>13</v>
      </c>
      <c r="B8" s="185"/>
      <c r="C8" s="185"/>
      <c r="D8" s="185"/>
      <c r="E8" s="185"/>
      <c r="F8" s="185"/>
      <c r="G8" s="185"/>
      <c r="H8" s="185"/>
      <c r="I8" s="185"/>
      <c r="J8" s="185"/>
      <c r="K8" s="185"/>
    </row>
    <row r="9" spans="1:11" ht="13.5">
      <c r="A9" s="14" t="s">
        <v>12</v>
      </c>
      <c r="B9" s="15"/>
      <c r="C9" s="14"/>
      <c r="D9" s="14"/>
      <c r="E9" s="14"/>
      <c r="F9" s="14"/>
      <c r="G9" s="15"/>
      <c r="H9" s="14"/>
      <c r="I9" s="14"/>
      <c r="J9" s="14"/>
      <c r="K9" s="14"/>
    </row>
  </sheetData>
  <sheetProtection/>
  <mergeCells count="3">
    <mergeCell ref="A2:K2"/>
    <mergeCell ref="A8:K8"/>
    <mergeCell ref="F4:K4"/>
  </mergeCells>
  <conditionalFormatting sqref="B6">
    <cfRule type="expression" priority="15" dxfId="0">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13"/>
  <sheetViews>
    <sheetView view="pageBreakPreview" zoomScaleSheetLayoutView="100" zoomScalePageLayoutView="0" workbookViewId="0" topLeftCell="A1">
      <selection activeCell="D19" sqref="D19"/>
    </sheetView>
  </sheetViews>
  <sheetFormatPr defaultColWidth="9.00390625" defaultRowHeight="13.5"/>
  <cols>
    <col min="1" max="1" width="39.125" style="11" customWidth="1"/>
    <col min="2" max="2" width="27.125" style="32"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6384" width="9.00390625" style="11" customWidth="1"/>
  </cols>
  <sheetData>
    <row r="1" ht="13.5">
      <c r="A1" s="10" t="s">
        <v>26</v>
      </c>
    </row>
    <row r="2" spans="1:12" ht="13.5">
      <c r="A2" s="170" t="s">
        <v>27</v>
      </c>
      <c r="B2" s="170"/>
      <c r="C2" s="170"/>
      <c r="D2" s="170"/>
      <c r="E2" s="170"/>
      <c r="F2" s="170"/>
      <c r="G2" s="170"/>
      <c r="H2" s="170"/>
      <c r="I2" s="170"/>
      <c r="J2" s="170"/>
      <c r="K2" s="170"/>
      <c r="L2" s="170"/>
    </row>
    <row r="4" spans="1:12" ht="21" customHeight="1">
      <c r="A4" s="14" t="str">
        <f>'東京別記様式 2（競争入札（公共工事））'!A4</f>
        <v>（部局名：東京税関）</v>
      </c>
      <c r="F4" s="186" t="str">
        <f>'東京別記様式 2（競争入札（公共工事））'!F4:K4</f>
        <v>（審議対象期間　2020年1月1日～2020年3月31日）</v>
      </c>
      <c r="G4" s="186"/>
      <c r="H4" s="186"/>
      <c r="I4" s="186"/>
      <c r="J4" s="186"/>
      <c r="K4" s="186"/>
      <c r="L4" s="186"/>
    </row>
    <row r="5" spans="1:12" s="13" customFormat="1" ht="47.25" customHeight="1">
      <c r="A5" s="64" t="s">
        <v>25</v>
      </c>
      <c r="B5" s="64" t="s">
        <v>2</v>
      </c>
      <c r="C5" s="64" t="s">
        <v>5</v>
      </c>
      <c r="D5" s="64" t="s">
        <v>7</v>
      </c>
      <c r="E5" s="64" t="s">
        <v>56</v>
      </c>
      <c r="F5" s="64" t="s">
        <v>30</v>
      </c>
      <c r="G5" s="64" t="s">
        <v>8</v>
      </c>
      <c r="H5" s="64" t="s">
        <v>3</v>
      </c>
      <c r="I5" s="64" t="s">
        <v>9</v>
      </c>
      <c r="J5" s="64" t="s">
        <v>52</v>
      </c>
      <c r="K5" s="64" t="s">
        <v>31</v>
      </c>
      <c r="L5" s="64" t="s">
        <v>4</v>
      </c>
    </row>
    <row r="6" spans="1:12" s="28" customFormat="1" ht="139.5" customHeight="1">
      <c r="A6" s="75" t="s">
        <v>71</v>
      </c>
      <c r="B6" s="75" t="s">
        <v>72</v>
      </c>
      <c r="C6" s="77">
        <v>43851</v>
      </c>
      <c r="D6" s="57" t="s">
        <v>73</v>
      </c>
      <c r="E6" s="76">
        <v>3040001043108</v>
      </c>
      <c r="F6" s="75" t="s">
        <v>74</v>
      </c>
      <c r="G6" s="81" t="s">
        <v>75</v>
      </c>
      <c r="H6" s="68">
        <v>43771824</v>
      </c>
      <c r="I6" s="49">
        <v>1</v>
      </c>
      <c r="J6" s="45" t="s">
        <v>59</v>
      </c>
      <c r="K6" s="45" t="s">
        <v>77</v>
      </c>
      <c r="L6" s="71" t="s">
        <v>76</v>
      </c>
    </row>
    <row r="7" spans="4:10" ht="13.5">
      <c r="D7" s="36"/>
      <c r="E7" s="36"/>
      <c r="I7" s="72"/>
      <c r="J7" s="37"/>
    </row>
    <row r="8" spans="1:12" ht="25.5" customHeight="1">
      <c r="A8" s="185" t="s">
        <v>13</v>
      </c>
      <c r="B8" s="185"/>
      <c r="C8" s="185"/>
      <c r="D8" s="185"/>
      <c r="E8" s="185"/>
      <c r="F8" s="185"/>
      <c r="G8" s="185"/>
      <c r="H8" s="185"/>
      <c r="I8" s="185"/>
      <c r="J8" s="185"/>
      <c r="K8" s="185"/>
      <c r="L8" s="187"/>
    </row>
    <row r="9" spans="1:12" ht="30" customHeight="1">
      <c r="A9" s="188" t="s">
        <v>53</v>
      </c>
      <c r="B9" s="189"/>
      <c r="C9" s="189"/>
      <c r="D9" s="189"/>
      <c r="E9" s="189"/>
      <c r="F9" s="189"/>
      <c r="G9" s="189"/>
      <c r="H9" s="189"/>
      <c r="I9" s="189"/>
      <c r="J9" s="189"/>
      <c r="K9" s="189"/>
      <c r="L9" s="14"/>
    </row>
    <row r="10" spans="1:12" ht="26.25" customHeight="1">
      <c r="A10" s="14" t="s">
        <v>54</v>
      </c>
      <c r="B10" s="15"/>
      <c r="C10" s="14"/>
      <c r="D10" s="14"/>
      <c r="E10" s="14"/>
      <c r="F10" s="14"/>
      <c r="G10" s="14"/>
      <c r="H10" s="15"/>
      <c r="I10" s="15"/>
      <c r="J10" s="14"/>
      <c r="K10" s="14"/>
      <c r="L10" s="33"/>
    </row>
    <row r="11" spans="1:12" ht="26.25" customHeight="1">
      <c r="A11" s="14" t="s">
        <v>55</v>
      </c>
      <c r="B11" s="15"/>
      <c r="C11" s="14"/>
      <c r="D11" s="14"/>
      <c r="E11" s="14"/>
      <c r="F11" s="14"/>
      <c r="G11" s="14"/>
      <c r="H11" s="15"/>
      <c r="I11" s="15"/>
      <c r="J11" s="14"/>
      <c r="K11" s="14"/>
      <c r="L11" s="33"/>
    </row>
    <row r="13" spans="4:5" ht="13.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21"/>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J14" sqref="J14"/>
    </sheetView>
  </sheetViews>
  <sheetFormatPr defaultColWidth="9.00390625" defaultRowHeight="13.5"/>
  <cols>
    <col min="1" max="1" width="45.125" style="29" customWidth="1"/>
    <col min="2" max="2" width="27.125" style="34" customWidth="1"/>
    <col min="3" max="3" width="19.125" style="30" customWidth="1"/>
    <col min="4" max="4" width="25.625" style="29" customWidth="1"/>
    <col min="5" max="5" width="18.625" style="29" customWidth="1"/>
    <col min="6" max="6" width="16.625" style="29" customWidth="1"/>
    <col min="7" max="7" width="16.625" style="108" customWidth="1"/>
    <col min="8" max="8" width="16.625" style="29" customWidth="1"/>
    <col min="9" max="9" width="7.625" style="29" customWidth="1"/>
    <col min="10" max="10" width="7.625" style="38" customWidth="1"/>
    <col min="11" max="11" width="22.625" style="29" customWidth="1"/>
    <col min="12" max="16384" width="9.00390625" style="11" customWidth="1"/>
  </cols>
  <sheetData>
    <row r="1" ht="13.5">
      <c r="A1" s="29" t="s">
        <v>14</v>
      </c>
    </row>
    <row r="2" spans="1:11" ht="13.5">
      <c r="A2" s="190" t="s">
        <v>11</v>
      </c>
      <c r="B2" s="190"/>
      <c r="C2" s="190"/>
      <c r="D2" s="190"/>
      <c r="E2" s="190"/>
      <c r="F2" s="190"/>
      <c r="G2" s="190"/>
      <c r="H2" s="190"/>
      <c r="I2" s="190"/>
      <c r="J2" s="190"/>
      <c r="K2" s="190"/>
    </row>
    <row r="4" spans="1:11" ht="21" customHeight="1">
      <c r="A4" s="31" t="str">
        <f>'東京別記様式 3（随意契約（公共工事））'!A4</f>
        <v>（部局名：東京税関）</v>
      </c>
      <c r="F4" s="192" t="str">
        <f>'東京別記様式 3（随意契約（公共工事））'!F4:L4</f>
        <v>（審議対象期間　2020年1月1日～2020年3月31日）</v>
      </c>
      <c r="G4" s="192"/>
      <c r="H4" s="192"/>
      <c r="I4" s="192"/>
      <c r="J4" s="192"/>
      <c r="K4" s="192"/>
    </row>
    <row r="5" spans="1:11" s="13" customFormat="1" ht="47.25" customHeight="1">
      <c r="A5" s="64" t="s">
        <v>6</v>
      </c>
      <c r="B5" s="64" t="s">
        <v>2</v>
      </c>
      <c r="C5" s="64" t="s">
        <v>5</v>
      </c>
      <c r="D5" s="64" t="s">
        <v>7</v>
      </c>
      <c r="E5" s="64" t="s">
        <v>56</v>
      </c>
      <c r="F5" s="64" t="s">
        <v>10</v>
      </c>
      <c r="G5" s="64" t="s">
        <v>8</v>
      </c>
      <c r="H5" s="64" t="s">
        <v>3</v>
      </c>
      <c r="I5" s="64" t="s">
        <v>9</v>
      </c>
      <c r="J5" s="64" t="s">
        <v>52</v>
      </c>
      <c r="K5" s="64" t="s">
        <v>4</v>
      </c>
    </row>
    <row r="6" spans="1:12" s="13" customFormat="1" ht="139.5" customHeight="1">
      <c r="A6" s="71" t="s">
        <v>79</v>
      </c>
      <c r="B6" s="71" t="s">
        <v>57</v>
      </c>
      <c r="C6" s="70">
        <v>43837</v>
      </c>
      <c r="D6" s="121" t="s">
        <v>97</v>
      </c>
      <c r="E6" s="97">
        <v>1010801022050</v>
      </c>
      <c r="F6" s="126" t="s">
        <v>108</v>
      </c>
      <c r="G6" s="111">
        <v>2059750</v>
      </c>
      <c r="H6" s="106">
        <v>1210000</v>
      </c>
      <c r="I6" s="140">
        <v>0.587</v>
      </c>
      <c r="J6" s="112">
        <v>3</v>
      </c>
      <c r="K6" s="121"/>
      <c r="L6" s="60"/>
    </row>
    <row r="7" spans="1:12" s="13" customFormat="1" ht="139.5" customHeight="1">
      <c r="A7" s="71" t="s">
        <v>80</v>
      </c>
      <c r="B7" s="71" t="s">
        <v>57</v>
      </c>
      <c r="C7" s="70">
        <v>43838</v>
      </c>
      <c r="D7" s="115" t="s">
        <v>60</v>
      </c>
      <c r="E7" s="123">
        <v>9010601021385</v>
      </c>
      <c r="F7" s="127" t="s">
        <v>109</v>
      </c>
      <c r="G7" s="137" t="s">
        <v>140</v>
      </c>
      <c r="H7" s="106">
        <v>5624300</v>
      </c>
      <c r="I7" s="148" t="s">
        <v>59</v>
      </c>
      <c r="J7" s="112">
        <v>1</v>
      </c>
      <c r="K7" s="125"/>
      <c r="L7" s="60"/>
    </row>
    <row r="8" spans="1:12" s="13" customFormat="1" ht="139.5" customHeight="1">
      <c r="A8" s="71" t="s">
        <v>81</v>
      </c>
      <c r="B8" s="71" t="s">
        <v>57</v>
      </c>
      <c r="C8" s="70">
        <v>43860</v>
      </c>
      <c r="D8" s="121" t="s">
        <v>98</v>
      </c>
      <c r="E8" s="97">
        <v>5010001067883</v>
      </c>
      <c r="F8" s="127" t="s">
        <v>109</v>
      </c>
      <c r="G8" s="111">
        <v>6237783</v>
      </c>
      <c r="H8" s="128">
        <v>5149320</v>
      </c>
      <c r="I8" s="140">
        <v>0.825</v>
      </c>
      <c r="J8" s="112">
        <v>4</v>
      </c>
      <c r="K8" s="129"/>
      <c r="L8" s="60"/>
    </row>
    <row r="9" spans="1:12" s="13" customFormat="1" ht="139.5" customHeight="1">
      <c r="A9" s="71" t="s">
        <v>82</v>
      </c>
      <c r="B9" s="71" t="s">
        <v>57</v>
      </c>
      <c r="C9" s="70">
        <v>43860</v>
      </c>
      <c r="D9" s="115" t="s">
        <v>99</v>
      </c>
      <c r="E9" s="123">
        <v>7010001023050</v>
      </c>
      <c r="F9" s="127" t="s">
        <v>109</v>
      </c>
      <c r="G9" s="138" t="s">
        <v>140</v>
      </c>
      <c r="H9" s="106">
        <v>22988900</v>
      </c>
      <c r="I9" s="149" t="s">
        <v>59</v>
      </c>
      <c r="J9" s="112">
        <v>2</v>
      </c>
      <c r="K9" s="130"/>
      <c r="L9" s="60"/>
    </row>
    <row r="10" spans="1:12" s="13" customFormat="1" ht="139.5" customHeight="1">
      <c r="A10" s="71" t="s">
        <v>83</v>
      </c>
      <c r="B10" s="71" t="s">
        <v>57</v>
      </c>
      <c r="C10" s="70">
        <v>43880</v>
      </c>
      <c r="D10" s="115" t="s">
        <v>100</v>
      </c>
      <c r="E10" s="107">
        <v>7010801002344</v>
      </c>
      <c r="F10" s="127" t="s">
        <v>109</v>
      </c>
      <c r="G10" s="111">
        <v>1930934</v>
      </c>
      <c r="H10" s="98">
        <v>1888480</v>
      </c>
      <c r="I10" s="140">
        <v>0.978</v>
      </c>
      <c r="J10" s="112">
        <v>3</v>
      </c>
      <c r="K10" s="125"/>
      <c r="L10" s="60"/>
    </row>
    <row r="11" spans="1:12" s="13" customFormat="1" ht="139.5" customHeight="1">
      <c r="A11" s="71" t="s">
        <v>84</v>
      </c>
      <c r="B11" s="71" t="s">
        <v>92</v>
      </c>
      <c r="C11" s="70">
        <v>43882</v>
      </c>
      <c r="D11" s="122" t="s">
        <v>101</v>
      </c>
      <c r="E11" s="124">
        <v>3030001003021</v>
      </c>
      <c r="F11" s="127" t="s">
        <v>109</v>
      </c>
      <c r="G11" s="131">
        <v>2998248</v>
      </c>
      <c r="H11" s="106">
        <v>2024000</v>
      </c>
      <c r="I11" s="150">
        <v>0.675</v>
      </c>
      <c r="J11" s="112">
        <v>3</v>
      </c>
      <c r="K11" s="121"/>
      <c r="L11" s="60"/>
    </row>
    <row r="12" spans="1:12" s="13" customFormat="1" ht="139.5" customHeight="1">
      <c r="A12" s="71" t="s">
        <v>85</v>
      </c>
      <c r="B12" s="71" t="s">
        <v>66</v>
      </c>
      <c r="C12" s="70">
        <v>43865</v>
      </c>
      <c r="D12" s="122" t="s">
        <v>102</v>
      </c>
      <c r="E12" s="124">
        <v>7010001008844</v>
      </c>
      <c r="F12" s="127" t="s">
        <v>109</v>
      </c>
      <c r="G12" s="131">
        <v>12637504</v>
      </c>
      <c r="H12" s="106" t="s">
        <v>111</v>
      </c>
      <c r="I12" s="151">
        <v>0.931</v>
      </c>
      <c r="J12" s="112">
        <v>1</v>
      </c>
      <c r="K12" s="129"/>
      <c r="L12" s="60"/>
    </row>
    <row r="13" spans="1:12" s="13" customFormat="1" ht="139.5" customHeight="1">
      <c r="A13" s="71" t="s">
        <v>86</v>
      </c>
      <c r="B13" s="57" t="s">
        <v>93</v>
      </c>
      <c r="C13" s="70">
        <v>43899</v>
      </c>
      <c r="D13" s="115" t="s">
        <v>103</v>
      </c>
      <c r="E13" s="107">
        <v>4011101005131</v>
      </c>
      <c r="F13" s="127" t="s">
        <v>109</v>
      </c>
      <c r="G13" s="137" t="s">
        <v>141</v>
      </c>
      <c r="H13" s="98">
        <v>57967107</v>
      </c>
      <c r="I13" s="149" t="s">
        <v>59</v>
      </c>
      <c r="J13" s="112">
        <v>2</v>
      </c>
      <c r="K13" s="130" t="s">
        <v>113</v>
      </c>
      <c r="L13" s="60"/>
    </row>
    <row r="14" spans="1:12" s="13" customFormat="1" ht="139.5" customHeight="1">
      <c r="A14" s="71" t="s">
        <v>87</v>
      </c>
      <c r="B14" s="71" t="s">
        <v>94</v>
      </c>
      <c r="C14" s="70">
        <v>43916</v>
      </c>
      <c r="D14" s="122" t="s">
        <v>104</v>
      </c>
      <c r="E14" s="124">
        <v>3010401035434</v>
      </c>
      <c r="F14" s="127" t="s">
        <v>109</v>
      </c>
      <c r="G14" s="137" t="s">
        <v>140</v>
      </c>
      <c r="H14" s="106">
        <v>255640000</v>
      </c>
      <c r="I14" s="152" t="s">
        <v>199</v>
      </c>
      <c r="J14" s="112">
        <v>1</v>
      </c>
      <c r="K14" s="121"/>
      <c r="L14" s="60"/>
    </row>
    <row r="15" spans="1:12" s="13" customFormat="1" ht="139.5" customHeight="1">
      <c r="A15" s="71" t="s">
        <v>88</v>
      </c>
      <c r="B15" s="71" t="s">
        <v>94</v>
      </c>
      <c r="C15" s="70">
        <v>43921</v>
      </c>
      <c r="D15" s="121" t="s">
        <v>105</v>
      </c>
      <c r="E15" s="97">
        <v>4010701000913</v>
      </c>
      <c r="F15" s="127" t="s">
        <v>109</v>
      </c>
      <c r="G15" s="106">
        <v>69998670</v>
      </c>
      <c r="H15" s="128">
        <v>60489000</v>
      </c>
      <c r="I15" s="153">
        <v>0.864</v>
      </c>
      <c r="J15" s="112">
        <v>3</v>
      </c>
      <c r="K15" s="121"/>
      <c r="L15" s="60"/>
    </row>
    <row r="16" spans="1:12" s="13" customFormat="1" ht="139.5" customHeight="1">
      <c r="A16" s="71" t="s">
        <v>89</v>
      </c>
      <c r="B16" s="71" t="s">
        <v>94</v>
      </c>
      <c r="C16" s="70">
        <v>43921</v>
      </c>
      <c r="D16" s="122" t="s">
        <v>105</v>
      </c>
      <c r="E16" s="124">
        <v>4010701000913</v>
      </c>
      <c r="F16" s="127" t="s">
        <v>109</v>
      </c>
      <c r="G16" s="132">
        <v>33751080</v>
      </c>
      <c r="H16" s="106">
        <v>31350000</v>
      </c>
      <c r="I16" s="151">
        <v>0.928</v>
      </c>
      <c r="J16" s="112">
        <v>2</v>
      </c>
      <c r="K16" s="129"/>
      <c r="L16" s="60"/>
    </row>
    <row r="17" spans="1:12" s="13" customFormat="1" ht="139.5" customHeight="1">
      <c r="A17" s="71" t="s">
        <v>90</v>
      </c>
      <c r="B17" s="71" t="s">
        <v>95</v>
      </c>
      <c r="C17" s="70">
        <v>43892</v>
      </c>
      <c r="D17" s="121" t="s">
        <v>106</v>
      </c>
      <c r="E17" s="97">
        <v>7010801002344</v>
      </c>
      <c r="F17" s="127" t="s">
        <v>109</v>
      </c>
      <c r="G17" s="109">
        <v>5962669</v>
      </c>
      <c r="H17" s="128">
        <v>5937580</v>
      </c>
      <c r="I17" s="140">
        <v>0.995</v>
      </c>
      <c r="J17" s="112">
        <v>2</v>
      </c>
      <c r="K17" s="129"/>
      <c r="L17" s="60"/>
    </row>
    <row r="18" spans="1:12" s="13" customFormat="1" ht="139.5" customHeight="1">
      <c r="A18" s="71" t="s">
        <v>91</v>
      </c>
      <c r="B18" s="71" t="s">
        <v>96</v>
      </c>
      <c r="C18" s="70">
        <v>43891</v>
      </c>
      <c r="D18" s="115" t="s">
        <v>107</v>
      </c>
      <c r="E18" s="123">
        <v>8010001166930</v>
      </c>
      <c r="F18" s="127" t="s">
        <v>109</v>
      </c>
      <c r="G18" s="139" t="s">
        <v>110</v>
      </c>
      <c r="H18" s="106" t="s">
        <v>112</v>
      </c>
      <c r="I18" s="140" t="s">
        <v>58</v>
      </c>
      <c r="J18" s="112" t="s">
        <v>59</v>
      </c>
      <c r="K18" s="125" t="s">
        <v>114</v>
      </c>
      <c r="L18" s="60"/>
    </row>
    <row r="20" spans="1:11" ht="13.5">
      <c r="A20" s="191" t="s">
        <v>13</v>
      </c>
      <c r="B20" s="191"/>
      <c r="C20" s="191"/>
      <c r="D20" s="191"/>
      <c r="E20" s="191"/>
      <c r="F20" s="191"/>
      <c r="G20" s="191"/>
      <c r="H20" s="191"/>
      <c r="I20" s="191"/>
      <c r="J20" s="191"/>
      <c r="K20" s="191"/>
    </row>
    <row r="21" spans="1:11" ht="13.5">
      <c r="A21" s="31" t="s">
        <v>12</v>
      </c>
      <c r="B21" s="96"/>
      <c r="D21" s="31"/>
      <c r="E21" s="31"/>
      <c r="F21" s="31"/>
      <c r="G21" s="96"/>
      <c r="H21" s="31"/>
      <c r="I21" s="31"/>
      <c r="K21" s="31"/>
    </row>
  </sheetData>
  <sheetProtection/>
  <autoFilter ref="A5:K18">
    <sortState ref="A6:K21">
      <sortCondition sortBy="value" ref="C6:C21"/>
    </sortState>
  </autoFilter>
  <mergeCells count="3">
    <mergeCell ref="A2:K2"/>
    <mergeCell ref="A20:K20"/>
    <mergeCell ref="F4:K4"/>
  </mergeCells>
  <conditionalFormatting sqref="B18 B6:B12">
    <cfRule type="expression" priority="12" dxfId="0">
      <formula>AND(COUNTIF($Y6,"*分担契約*"),NOT(COUNTIF($D6,"*ほか*")))</formula>
    </cfRule>
  </conditionalFormatting>
  <conditionalFormatting sqref="B13:B17">
    <cfRule type="expression" priority="14" dxfId="0">
      <formula>AND(COUNTIF($X13,"*分担契約*"),NOT(COUNTIF($C13,"*ほか*")))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M12"/>
  <sheetViews>
    <sheetView view="pageBreakPreview" zoomScaleSheetLayoutView="100"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I6" sqref="I6"/>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39" customWidth="1"/>
    <col min="8" max="8" width="16.375" style="39" customWidth="1"/>
    <col min="9" max="9" width="7.625" style="35" customWidth="1"/>
    <col min="10" max="10" width="7.625" style="11" customWidth="1"/>
    <col min="11" max="11" width="9.625" style="11" customWidth="1"/>
    <col min="12" max="12" width="22.625" style="11" customWidth="1"/>
    <col min="13" max="16384" width="9.00390625" style="11" customWidth="1"/>
  </cols>
  <sheetData>
    <row r="1" ht="13.5">
      <c r="A1" s="10" t="s">
        <v>28</v>
      </c>
    </row>
    <row r="2" spans="1:12" ht="13.5">
      <c r="A2" s="170" t="s">
        <v>29</v>
      </c>
      <c r="B2" s="170"/>
      <c r="C2" s="170"/>
      <c r="D2" s="170"/>
      <c r="E2" s="170"/>
      <c r="F2" s="170"/>
      <c r="G2" s="170"/>
      <c r="H2" s="170"/>
      <c r="I2" s="170"/>
      <c r="J2" s="170"/>
      <c r="K2" s="170"/>
      <c r="L2" s="170"/>
    </row>
    <row r="4" spans="1:12" ht="21" customHeight="1">
      <c r="A4" s="10" t="str">
        <f>'東京別記様式 4（競争入札（物品役務等））'!A4</f>
        <v>（部局名：東京税関）</v>
      </c>
      <c r="B4" s="19"/>
      <c r="C4" s="12"/>
      <c r="D4" s="12"/>
      <c r="E4" s="12"/>
      <c r="F4" s="193" t="str">
        <f>'東京別記様式 4（競争入札（物品役務等））'!F4:K4</f>
        <v>（審議対象期間　2020年1月1日～2020年3月31日）</v>
      </c>
      <c r="G4" s="193"/>
      <c r="H4" s="193"/>
      <c r="I4" s="193"/>
      <c r="J4" s="193"/>
      <c r="K4" s="193"/>
      <c r="L4" s="193"/>
    </row>
    <row r="5" spans="1:13" s="13" customFormat="1" ht="24">
      <c r="A5" s="40" t="s">
        <v>6</v>
      </c>
      <c r="B5" s="40" t="s">
        <v>2</v>
      </c>
      <c r="C5" s="40" t="s">
        <v>5</v>
      </c>
      <c r="D5" s="40" t="s">
        <v>7</v>
      </c>
      <c r="E5" s="40" t="s">
        <v>56</v>
      </c>
      <c r="F5" s="40" t="s">
        <v>30</v>
      </c>
      <c r="G5" s="40" t="s">
        <v>8</v>
      </c>
      <c r="H5" s="40" t="s">
        <v>3</v>
      </c>
      <c r="I5" s="41" t="s">
        <v>9</v>
      </c>
      <c r="J5" s="40" t="s">
        <v>52</v>
      </c>
      <c r="K5" s="40" t="s">
        <v>31</v>
      </c>
      <c r="L5" s="40" t="s">
        <v>4</v>
      </c>
      <c r="M5" s="58"/>
    </row>
    <row r="6" spans="1:13" s="83" customFormat="1" ht="99.75" customHeight="1">
      <c r="A6" s="84" t="s">
        <v>115</v>
      </c>
      <c r="B6" s="66" t="s">
        <v>57</v>
      </c>
      <c r="C6" s="85">
        <v>43844</v>
      </c>
      <c r="D6" s="84" t="s">
        <v>61</v>
      </c>
      <c r="E6" s="99">
        <v>7010001064648</v>
      </c>
      <c r="F6" s="87" t="s">
        <v>62</v>
      </c>
      <c r="G6" s="135" t="s">
        <v>140</v>
      </c>
      <c r="H6" s="88">
        <v>35711500</v>
      </c>
      <c r="I6" s="145" t="s">
        <v>200</v>
      </c>
      <c r="J6" s="89">
        <v>1</v>
      </c>
      <c r="K6" s="90" t="s">
        <v>59</v>
      </c>
      <c r="L6" s="91"/>
      <c r="M6" s="82"/>
    </row>
    <row r="7" spans="1:13" s="28" customFormat="1" ht="99.75" customHeight="1">
      <c r="A7" s="79" t="s">
        <v>116</v>
      </c>
      <c r="B7" s="48" t="s">
        <v>57</v>
      </c>
      <c r="C7" s="50">
        <v>43847</v>
      </c>
      <c r="D7" s="51" t="s">
        <v>124</v>
      </c>
      <c r="E7" s="100">
        <v>3010401035434</v>
      </c>
      <c r="F7" s="51" t="s">
        <v>63</v>
      </c>
      <c r="G7" s="136" t="s">
        <v>140</v>
      </c>
      <c r="H7" s="73" t="s">
        <v>131</v>
      </c>
      <c r="I7" s="146" t="s">
        <v>59</v>
      </c>
      <c r="J7" s="59">
        <v>1</v>
      </c>
      <c r="K7" s="90" t="s">
        <v>58</v>
      </c>
      <c r="L7" s="52" t="s">
        <v>137</v>
      </c>
      <c r="M7" s="61"/>
    </row>
    <row r="8" spans="1:13" s="28" customFormat="1" ht="99.75" customHeight="1">
      <c r="A8" s="80" t="s">
        <v>117</v>
      </c>
      <c r="B8" s="44" t="s">
        <v>57</v>
      </c>
      <c r="C8" s="70">
        <v>43866</v>
      </c>
      <c r="D8" s="55" t="s">
        <v>125</v>
      </c>
      <c r="E8" s="101">
        <v>3020001113291</v>
      </c>
      <c r="F8" s="51" t="s">
        <v>64</v>
      </c>
      <c r="G8" s="73">
        <v>28794700</v>
      </c>
      <c r="H8" s="74">
        <v>28600000</v>
      </c>
      <c r="I8" s="147">
        <v>0.993</v>
      </c>
      <c r="J8" s="59">
        <v>1</v>
      </c>
      <c r="K8" s="90" t="s">
        <v>58</v>
      </c>
      <c r="L8" s="52"/>
      <c r="M8" s="61"/>
    </row>
    <row r="9" spans="1:13" s="28" customFormat="1" ht="118.5" customHeight="1">
      <c r="A9" s="80" t="s">
        <v>118</v>
      </c>
      <c r="B9" s="44" t="s">
        <v>121</v>
      </c>
      <c r="C9" s="50">
        <v>43867</v>
      </c>
      <c r="D9" s="55" t="s">
        <v>126</v>
      </c>
      <c r="E9" s="101">
        <v>3010401081239</v>
      </c>
      <c r="F9" s="51" t="s">
        <v>64</v>
      </c>
      <c r="G9" s="53">
        <v>7292340</v>
      </c>
      <c r="H9" s="56">
        <v>7260000</v>
      </c>
      <c r="I9" s="147">
        <v>0.995</v>
      </c>
      <c r="J9" s="59">
        <v>2</v>
      </c>
      <c r="K9" s="90" t="s">
        <v>58</v>
      </c>
      <c r="L9" s="52"/>
      <c r="M9" s="61"/>
    </row>
    <row r="10" spans="1:13" s="28" customFormat="1" ht="99.75" customHeight="1">
      <c r="A10" s="55" t="s">
        <v>142</v>
      </c>
      <c r="B10" s="44" t="s">
        <v>57</v>
      </c>
      <c r="C10" s="102">
        <v>43886</v>
      </c>
      <c r="D10" s="55" t="s">
        <v>143</v>
      </c>
      <c r="E10" s="101">
        <v>3010801005383</v>
      </c>
      <c r="F10" s="51" t="s">
        <v>144</v>
      </c>
      <c r="G10" s="53">
        <v>3071120</v>
      </c>
      <c r="H10" s="56">
        <v>2953000</v>
      </c>
      <c r="I10" s="147">
        <v>0.961</v>
      </c>
      <c r="J10" s="59">
        <v>1</v>
      </c>
      <c r="K10" s="90" t="s">
        <v>145</v>
      </c>
      <c r="L10" s="52"/>
      <c r="M10" s="61"/>
    </row>
    <row r="11" spans="1:13" s="28" customFormat="1" ht="99.75" customHeight="1">
      <c r="A11" s="55" t="s">
        <v>119</v>
      </c>
      <c r="B11" s="110" t="s">
        <v>122</v>
      </c>
      <c r="C11" s="102">
        <v>43916</v>
      </c>
      <c r="D11" s="55" t="s">
        <v>127</v>
      </c>
      <c r="E11" s="101">
        <v>9040001044645</v>
      </c>
      <c r="F11" s="51" t="s">
        <v>129</v>
      </c>
      <c r="G11" s="53" t="s">
        <v>132</v>
      </c>
      <c r="H11" s="56" t="s">
        <v>133</v>
      </c>
      <c r="I11" s="147">
        <v>1</v>
      </c>
      <c r="J11" s="59"/>
      <c r="K11" s="90" t="s">
        <v>58</v>
      </c>
      <c r="L11" s="52"/>
      <c r="M11" s="61"/>
    </row>
    <row r="12" spans="1:13" s="28" customFormat="1" ht="99.75" customHeight="1">
      <c r="A12" s="55" t="s">
        <v>120</v>
      </c>
      <c r="B12" s="110" t="s">
        <v>123</v>
      </c>
      <c r="C12" s="102">
        <v>43909</v>
      </c>
      <c r="D12" s="55" t="s">
        <v>128</v>
      </c>
      <c r="E12" s="101">
        <v>7010801014496</v>
      </c>
      <c r="F12" s="51" t="s">
        <v>130</v>
      </c>
      <c r="G12" s="53" t="s">
        <v>134</v>
      </c>
      <c r="H12" s="56" t="s">
        <v>135</v>
      </c>
      <c r="I12" s="147" t="s">
        <v>136</v>
      </c>
      <c r="J12" s="59" t="s">
        <v>58</v>
      </c>
      <c r="K12" s="90" t="s">
        <v>58</v>
      </c>
      <c r="L12" s="52" t="s">
        <v>138</v>
      </c>
      <c r="M12" s="61"/>
    </row>
  </sheetData>
  <sheetProtection/>
  <autoFilter ref="A5:L12">
    <sortState ref="A6:L12">
      <sortCondition sortBy="value" ref="C6:C12"/>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6:H7 H9:H12"/>
    <dataValidation type="date" allowBlank="1" showInputMessage="1" showErrorMessage="1" prompt="平成24年4月1日の形式で入力する。" sqref="C9">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K55"/>
  <sheetViews>
    <sheetView view="pageBreakPreview" zoomScale="80" zoomScaleNormal="90" zoomScaleSheetLayoutView="80" zoomScalePageLayoutView="0" workbookViewId="0" topLeftCell="A1">
      <selection activeCell="I9" sqref="I9"/>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7.625" style="32" customWidth="1"/>
    <col min="9" max="9" width="7.625" style="17" customWidth="1"/>
    <col min="10" max="10" width="54.875" style="21" customWidth="1"/>
    <col min="11" max="16384" width="9.00390625" style="11" customWidth="1"/>
  </cols>
  <sheetData>
    <row r="1" ht="27" customHeight="1">
      <c r="A1" s="11" t="s">
        <v>16</v>
      </c>
    </row>
    <row r="2" spans="1:10" ht="21" customHeight="1">
      <c r="A2" s="194" t="s">
        <v>17</v>
      </c>
      <c r="B2" s="194"/>
      <c r="C2" s="194"/>
      <c r="D2" s="194"/>
      <c r="E2" s="194"/>
      <c r="F2" s="194"/>
      <c r="G2" s="194"/>
      <c r="H2" s="194"/>
      <c r="I2" s="194"/>
      <c r="J2" s="194"/>
    </row>
    <row r="3" spans="1:10" s="18" customFormat="1" ht="21" customHeight="1">
      <c r="A3" s="195" t="s">
        <v>50</v>
      </c>
      <c r="B3" s="195"/>
      <c r="F3" s="193" t="str">
        <f>'東京別記様式 5（随意契約（物品役務等））'!F4:L4</f>
        <v>（審議対象期間　2020年1月1日～2020年3月31日）</v>
      </c>
      <c r="G3" s="193"/>
      <c r="H3" s="193"/>
      <c r="I3" s="193"/>
      <c r="J3" s="193"/>
    </row>
    <row r="4" spans="1:11" s="13" customFormat="1" ht="69" customHeight="1">
      <c r="A4" s="40" t="s">
        <v>18</v>
      </c>
      <c r="B4" s="40" t="s">
        <v>5</v>
      </c>
      <c r="C4" s="40" t="s">
        <v>19</v>
      </c>
      <c r="D4" s="40" t="s">
        <v>56</v>
      </c>
      <c r="E4" s="40" t="s">
        <v>20</v>
      </c>
      <c r="F4" s="40" t="s">
        <v>8</v>
      </c>
      <c r="G4" s="42" t="s">
        <v>3</v>
      </c>
      <c r="H4" s="40" t="s">
        <v>21</v>
      </c>
      <c r="I4" s="43" t="s">
        <v>22</v>
      </c>
      <c r="J4" s="43" t="s">
        <v>0</v>
      </c>
      <c r="K4" s="62"/>
    </row>
    <row r="5" spans="1:11" s="13" customFormat="1" ht="120" customHeight="1">
      <c r="A5" s="117" t="s">
        <v>80</v>
      </c>
      <c r="B5" s="118">
        <v>43838</v>
      </c>
      <c r="C5" s="117" t="s">
        <v>60</v>
      </c>
      <c r="D5" s="116">
        <v>9010601021385</v>
      </c>
      <c r="E5" s="119" t="s">
        <v>139</v>
      </c>
      <c r="F5" s="134" t="s">
        <v>140</v>
      </c>
      <c r="G5" s="120">
        <v>5624300</v>
      </c>
      <c r="H5" s="141" t="s">
        <v>176</v>
      </c>
      <c r="I5" s="112">
        <v>1</v>
      </c>
      <c r="J5" s="48" t="s">
        <v>149</v>
      </c>
      <c r="K5" s="63"/>
    </row>
    <row r="6" spans="1:11" s="13" customFormat="1" ht="179.25" customHeight="1">
      <c r="A6" s="80" t="s">
        <v>85</v>
      </c>
      <c r="B6" s="50">
        <v>43865</v>
      </c>
      <c r="C6" s="55" t="s">
        <v>102</v>
      </c>
      <c r="D6" s="54">
        <v>7010001008844</v>
      </c>
      <c r="E6" s="46" t="s">
        <v>139</v>
      </c>
      <c r="F6" s="78">
        <v>12637504</v>
      </c>
      <c r="G6" s="73" t="s">
        <v>111</v>
      </c>
      <c r="H6" s="142">
        <v>0.931</v>
      </c>
      <c r="I6" s="47">
        <v>1</v>
      </c>
      <c r="J6" s="48" t="s">
        <v>147</v>
      </c>
      <c r="K6" s="63"/>
    </row>
    <row r="7" spans="1:11" s="13" customFormat="1" ht="120" customHeight="1">
      <c r="A7" s="80" t="s">
        <v>87</v>
      </c>
      <c r="B7" s="70">
        <v>43916</v>
      </c>
      <c r="C7" s="55" t="s">
        <v>104</v>
      </c>
      <c r="D7" s="54">
        <v>3010401035434</v>
      </c>
      <c r="E7" s="46" t="s">
        <v>139</v>
      </c>
      <c r="F7" s="73" t="s">
        <v>140</v>
      </c>
      <c r="G7" s="104">
        <v>255640000</v>
      </c>
      <c r="H7" s="143" t="s">
        <v>59</v>
      </c>
      <c r="I7" s="47">
        <v>1</v>
      </c>
      <c r="J7" s="48" t="s">
        <v>148</v>
      </c>
      <c r="K7" s="63"/>
    </row>
    <row r="8" spans="1:11" s="13" customFormat="1" ht="165" customHeight="1">
      <c r="A8" s="80" t="s">
        <v>115</v>
      </c>
      <c r="B8" s="50">
        <v>43844</v>
      </c>
      <c r="C8" s="55" t="s">
        <v>61</v>
      </c>
      <c r="D8" s="54">
        <v>7010001064648</v>
      </c>
      <c r="E8" s="46" t="s">
        <v>1</v>
      </c>
      <c r="F8" s="53" t="s">
        <v>140</v>
      </c>
      <c r="G8" s="56">
        <v>35711500</v>
      </c>
      <c r="H8" s="143" t="s">
        <v>59</v>
      </c>
      <c r="I8" s="47">
        <v>1</v>
      </c>
      <c r="J8" s="48" t="s">
        <v>148</v>
      </c>
      <c r="K8" s="63"/>
    </row>
    <row r="9" spans="1:11" s="92" customFormat="1" ht="120" customHeight="1">
      <c r="A9" s="44" t="s">
        <v>116</v>
      </c>
      <c r="B9" s="70">
        <v>43847</v>
      </c>
      <c r="C9" s="44" t="s">
        <v>124</v>
      </c>
      <c r="D9" s="103">
        <v>3010401035434</v>
      </c>
      <c r="E9" s="46" t="s">
        <v>1</v>
      </c>
      <c r="F9" s="53" t="s">
        <v>140</v>
      </c>
      <c r="G9" s="56" t="s">
        <v>131</v>
      </c>
      <c r="H9" s="143" t="s">
        <v>59</v>
      </c>
      <c r="I9" s="47">
        <v>1</v>
      </c>
      <c r="J9" s="48" t="s">
        <v>148</v>
      </c>
      <c r="K9" s="105"/>
    </row>
    <row r="10" spans="1:11" s="13" customFormat="1" ht="120" customHeight="1">
      <c r="A10" s="87" t="s">
        <v>117</v>
      </c>
      <c r="B10" s="93">
        <v>43866</v>
      </c>
      <c r="C10" s="87" t="s">
        <v>125</v>
      </c>
      <c r="D10" s="86">
        <v>3020001113291</v>
      </c>
      <c r="E10" s="94" t="s">
        <v>146</v>
      </c>
      <c r="F10" s="95">
        <v>28794700</v>
      </c>
      <c r="G10" s="95">
        <v>28600000</v>
      </c>
      <c r="H10" s="144">
        <v>0.993</v>
      </c>
      <c r="I10" s="65">
        <v>1</v>
      </c>
      <c r="J10" s="48" t="s">
        <v>147</v>
      </c>
      <c r="K10" s="63"/>
    </row>
    <row r="11" spans="1:11" s="13" customFormat="1" ht="120" customHeight="1">
      <c r="A11" s="80" t="s">
        <v>142</v>
      </c>
      <c r="B11" s="50">
        <v>43886</v>
      </c>
      <c r="C11" s="55" t="s">
        <v>143</v>
      </c>
      <c r="D11" s="54">
        <v>3010801005383</v>
      </c>
      <c r="E11" s="46" t="s">
        <v>1</v>
      </c>
      <c r="F11" s="78">
        <v>3071120</v>
      </c>
      <c r="G11" s="73">
        <v>2953000</v>
      </c>
      <c r="H11" s="142">
        <v>0.961</v>
      </c>
      <c r="I11" s="47">
        <v>1</v>
      </c>
      <c r="J11" s="48" t="s">
        <v>150</v>
      </c>
      <c r="K11" s="63"/>
    </row>
    <row r="12" ht="13.5">
      <c r="I12" s="20"/>
    </row>
    <row r="13" ht="13.5">
      <c r="I13" s="20"/>
    </row>
    <row r="14" ht="13.5">
      <c r="I14" s="20"/>
    </row>
    <row r="15" ht="13.5">
      <c r="I15" s="20"/>
    </row>
    <row r="16" ht="13.5">
      <c r="I16" s="20"/>
    </row>
    <row r="17" ht="13.5">
      <c r="I17" s="20"/>
    </row>
    <row r="18" ht="13.5">
      <c r="I18" s="20"/>
    </row>
    <row r="19" ht="13.5">
      <c r="I19" s="20"/>
    </row>
    <row r="20" ht="13.5">
      <c r="I20" s="20"/>
    </row>
    <row r="21" ht="13.5">
      <c r="I21" s="20"/>
    </row>
    <row r="22" ht="13.5">
      <c r="I22" s="20"/>
    </row>
    <row r="23" ht="13.5">
      <c r="I23" s="20"/>
    </row>
    <row r="24" ht="13.5">
      <c r="I24" s="20"/>
    </row>
    <row r="25" ht="13.5">
      <c r="I25" s="20"/>
    </row>
    <row r="26" ht="13.5">
      <c r="I26" s="20"/>
    </row>
    <row r="27" ht="13.5">
      <c r="I27" s="20"/>
    </row>
    <row r="28" ht="13.5">
      <c r="I28" s="20"/>
    </row>
    <row r="29" ht="13.5">
      <c r="I29" s="20"/>
    </row>
    <row r="30" ht="13.5">
      <c r="I30" s="20"/>
    </row>
    <row r="31" ht="13.5">
      <c r="I31" s="20"/>
    </row>
    <row r="32" ht="13.5">
      <c r="I32" s="20"/>
    </row>
    <row r="33" ht="13.5">
      <c r="I33" s="20"/>
    </row>
    <row r="34" ht="13.5">
      <c r="I34" s="20"/>
    </row>
    <row r="35" ht="13.5">
      <c r="I35" s="20"/>
    </row>
    <row r="36" ht="13.5">
      <c r="I36" s="20"/>
    </row>
    <row r="37" ht="13.5">
      <c r="I37" s="20"/>
    </row>
    <row r="38" ht="13.5">
      <c r="I38" s="20"/>
    </row>
    <row r="39" ht="13.5">
      <c r="I39" s="20"/>
    </row>
    <row r="40" ht="13.5">
      <c r="I40" s="20"/>
    </row>
    <row r="41" ht="13.5">
      <c r="I41" s="20"/>
    </row>
    <row r="42" ht="13.5">
      <c r="I42" s="20"/>
    </row>
    <row r="43" ht="13.5">
      <c r="I43" s="20"/>
    </row>
    <row r="44" ht="13.5">
      <c r="I44" s="20"/>
    </row>
    <row r="45" ht="13.5">
      <c r="I45" s="20"/>
    </row>
    <row r="46" ht="13.5">
      <c r="I46" s="20"/>
    </row>
    <row r="47" ht="13.5">
      <c r="I47" s="20"/>
    </row>
    <row r="48" ht="13.5">
      <c r="I48" s="20"/>
    </row>
    <row r="49" ht="13.5">
      <c r="I49" s="20"/>
    </row>
    <row r="50" ht="13.5">
      <c r="I50" s="20"/>
    </row>
    <row r="51" ht="13.5">
      <c r="I51" s="20"/>
    </row>
    <row r="52" ht="13.5">
      <c r="I52" s="20"/>
    </row>
    <row r="53" ht="13.5">
      <c r="I53" s="20"/>
    </row>
    <row r="54" ht="13.5">
      <c r="I54" s="20"/>
    </row>
    <row r="55" ht="13.5">
      <c r="I55" s="20"/>
    </row>
  </sheetData>
  <sheetProtection/>
  <autoFilter ref="A1:J11"/>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7:G10"/>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F12" sqref="F12:H21"/>
    </sheetView>
  </sheetViews>
  <sheetFormatPr defaultColWidth="9.00390625" defaultRowHeight="13.5"/>
  <cols>
    <col min="1" max="1" width="7.625" style="158" customWidth="1"/>
    <col min="2" max="2" width="36.125" style="158" bestFit="1" customWidth="1"/>
    <col min="3" max="3" width="26.625" style="158" customWidth="1"/>
    <col min="4" max="4" width="1.875" style="158" customWidth="1"/>
    <col min="5" max="5" width="3.50390625" style="158" customWidth="1"/>
    <col min="6" max="6" width="26.625" style="158" customWidth="1"/>
    <col min="7" max="7" width="1.875" style="158" customWidth="1"/>
    <col min="8" max="8" width="3.50390625" style="158" customWidth="1"/>
    <col min="9" max="9" width="25.875" style="158" customWidth="1"/>
    <col min="10" max="16384" width="9.00390625" style="158" customWidth="1"/>
  </cols>
  <sheetData>
    <row r="1" spans="1:2" ht="24" customHeight="1">
      <c r="A1" s="173" t="s">
        <v>32</v>
      </c>
      <c r="B1" s="173"/>
    </row>
    <row r="2" spans="1:9" ht="24" customHeight="1">
      <c r="A2" s="170" t="s">
        <v>152</v>
      </c>
      <c r="B2" s="170"/>
      <c r="C2" s="170"/>
      <c r="D2" s="170"/>
      <c r="E2" s="170"/>
      <c r="F2" s="170"/>
      <c r="G2" s="170"/>
      <c r="H2" s="170"/>
      <c r="I2" s="170"/>
    </row>
    <row r="3" spans="1:9" ht="24" customHeight="1" thickBot="1">
      <c r="A3" s="174" t="s">
        <v>153</v>
      </c>
      <c r="B3" s="174"/>
      <c r="F3" s="171" t="str">
        <f>'[10]東京・横浜総括表（様式１）'!F3:I3</f>
        <v>（審議対象期間　2020年1月1日～2020年3月31日）</v>
      </c>
      <c r="G3" s="171"/>
      <c r="H3" s="171"/>
      <c r="I3" s="171"/>
    </row>
    <row r="4" spans="1:9" ht="28.5" customHeight="1" thickBot="1">
      <c r="A4" s="164" t="s">
        <v>46</v>
      </c>
      <c r="B4" s="165"/>
      <c r="C4" s="164" t="s">
        <v>47</v>
      </c>
      <c r="D4" s="184"/>
      <c r="E4" s="165"/>
      <c r="F4" s="164" t="s">
        <v>33</v>
      </c>
      <c r="G4" s="184"/>
      <c r="H4" s="165"/>
      <c r="I4" s="155" t="s">
        <v>34</v>
      </c>
    </row>
    <row r="5" spans="1:9" ht="24" customHeight="1">
      <c r="A5" s="166" t="s">
        <v>35</v>
      </c>
      <c r="B5" s="167"/>
      <c r="C5" s="26">
        <v>7</v>
      </c>
      <c r="D5" s="1"/>
      <c r="E5" s="2" t="s">
        <v>48</v>
      </c>
      <c r="F5" s="26">
        <v>5</v>
      </c>
      <c r="G5" s="1"/>
      <c r="H5" s="2" t="s">
        <v>48</v>
      </c>
      <c r="I5" s="161"/>
    </row>
    <row r="6" spans="1:9" ht="24" customHeight="1">
      <c r="A6" s="168" t="s">
        <v>36</v>
      </c>
      <c r="B6" s="169"/>
      <c r="C6" s="3"/>
      <c r="D6" s="1"/>
      <c r="E6" s="2"/>
      <c r="F6" s="3"/>
      <c r="G6" s="1"/>
      <c r="H6" s="2"/>
      <c r="I6" s="162"/>
    </row>
    <row r="7" spans="1:9" ht="24" customHeight="1">
      <c r="A7" s="168" t="s">
        <v>37</v>
      </c>
      <c r="B7" s="169"/>
      <c r="C7" s="26">
        <v>0</v>
      </c>
      <c r="D7" s="1"/>
      <c r="E7" s="2" t="s">
        <v>48</v>
      </c>
      <c r="F7" s="26">
        <v>0</v>
      </c>
      <c r="G7" s="1"/>
      <c r="H7" s="2" t="s">
        <v>48</v>
      </c>
      <c r="I7" s="162"/>
    </row>
    <row r="8" spans="1:9" ht="24" customHeight="1">
      <c r="A8" s="168" t="s">
        <v>38</v>
      </c>
      <c r="B8" s="169"/>
      <c r="C8" s="26">
        <v>0</v>
      </c>
      <c r="D8" s="1"/>
      <c r="E8" s="2" t="s">
        <v>48</v>
      </c>
      <c r="F8" s="26">
        <v>0</v>
      </c>
      <c r="G8" s="1"/>
      <c r="H8" s="2" t="s">
        <v>48</v>
      </c>
      <c r="I8" s="162"/>
    </row>
    <row r="9" spans="1:9" ht="24" customHeight="1">
      <c r="A9" s="168" t="s">
        <v>39</v>
      </c>
      <c r="B9" s="169"/>
      <c r="C9" s="26">
        <v>3</v>
      </c>
      <c r="D9" s="1"/>
      <c r="E9" s="2" t="s">
        <v>48</v>
      </c>
      <c r="F9" s="26">
        <v>1</v>
      </c>
      <c r="G9" s="1"/>
      <c r="H9" s="2" t="s">
        <v>48</v>
      </c>
      <c r="I9" s="162"/>
    </row>
    <row r="10" spans="1:9" ht="24" customHeight="1">
      <c r="A10" s="168" t="s">
        <v>40</v>
      </c>
      <c r="B10" s="169"/>
      <c r="C10" s="26">
        <v>4</v>
      </c>
      <c r="D10" s="1"/>
      <c r="E10" s="2" t="s">
        <v>48</v>
      </c>
      <c r="F10" s="26">
        <v>4</v>
      </c>
      <c r="G10" s="1"/>
      <c r="H10" s="2" t="s">
        <v>48</v>
      </c>
      <c r="I10" s="162"/>
    </row>
    <row r="11" spans="1:9" ht="24" customHeight="1" thickBot="1">
      <c r="A11" s="168"/>
      <c r="B11" s="169"/>
      <c r="C11" s="4"/>
      <c r="D11" s="5"/>
      <c r="E11" s="6"/>
      <c r="F11" s="4"/>
      <c r="G11" s="5"/>
      <c r="H11" s="6"/>
      <c r="I11" s="163"/>
    </row>
    <row r="12" spans="1:9" ht="24" customHeight="1">
      <c r="A12" s="162"/>
      <c r="B12" s="157" t="s">
        <v>41</v>
      </c>
      <c r="C12" s="26">
        <v>5</v>
      </c>
      <c r="D12" s="1"/>
      <c r="E12" s="2" t="s">
        <v>48</v>
      </c>
      <c r="F12" s="175"/>
      <c r="G12" s="176"/>
      <c r="H12" s="177"/>
      <c r="I12" s="161"/>
    </row>
    <row r="13" spans="1:9" ht="24" customHeight="1">
      <c r="A13" s="162"/>
      <c r="B13" s="156" t="s">
        <v>36</v>
      </c>
      <c r="C13" s="3"/>
      <c r="D13" s="1"/>
      <c r="E13" s="2"/>
      <c r="F13" s="178"/>
      <c r="G13" s="179"/>
      <c r="H13" s="180"/>
      <c r="I13" s="162"/>
    </row>
    <row r="14" spans="1:9" ht="24" customHeight="1">
      <c r="A14" s="162"/>
      <c r="B14" s="156" t="s">
        <v>42</v>
      </c>
      <c r="C14" s="26">
        <v>1</v>
      </c>
      <c r="D14" s="1"/>
      <c r="E14" s="2" t="s">
        <v>48</v>
      </c>
      <c r="F14" s="178"/>
      <c r="G14" s="179"/>
      <c r="H14" s="180"/>
      <c r="I14" s="162"/>
    </row>
    <row r="15" spans="1:9" ht="24" customHeight="1">
      <c r="A15" s="162"/>
      <c r="B15" s="156" t="s">
        <v>43</v>
      </c>
      <c r="C15" s="26">
        <v>0</v>
      </c>
      <c r="D15" s="1"/>
      <c r="E15" s="2" t="s">
        <v>48</v>
      </c>
      <c r="F15" s="178"/>
      <c r="G15" s="179"/>
      <c r="H15" s="180"/>
      <c r="I15" s="162"/>
    </row>
    <row r="16" spans="1:9" ht="24" customHeight="1">
      <c r="A16" s="162"/>
      <c r="B16" s="156" t="s">
        <v>44</v>
      </c>
      <c r="C16" s="26">
        <v>4</v>
      </c>
      <c r="D16" s="1"/>
      <c r="E16" s="2" t="s">
        <v>48</v>
      </c>
      <c r="F16" s="178"/>
      <c r="G16" s="179"/>
      <c r="H16" s="180"/>
      <c r="I16" s="162"/>
    </row>
    <row r="17" spans="1:9" ht="24" customHeight="1">
      <c r="A17" s="162"/>
      <c r="B17" s="156" t="s">
        <v>154</v>
      </c>
      <c r="C17" s="26">
        <v>0</v>
      </c>
      <c r="D17" s="1"/>
      <c r="E17" s="2" t="s">
        <v>48</v>
      </c>
      <c r="F17" s="178"/>
      <c r="G17" s="179"/>
      <c r="H17" s="180"/>
      <c r="I17" s="162"/>
    </row>
    <row r="18" spans="1:9" ht="24" customHeight="1">
      <c r="A18" s="162"/>
      <c r="B18" s="7"/>
      <c r="C18" s="8"/>
      <c r="D18" s="1"/>
      <c r="E18" s="2"/>
      <c r="F18" s="178"/>
      <c r="G18" s="179"/>
      <c r="H18" s="180"/>
      <c r="I18" s="162"/>
    </row>
    <row r="19" spans="1:9" ht="24" customHeight="1">
      <c r="A19" s="162"/>
      <c r="B19" s="7"/>
      <c r="C19" s="8"/>
      <c r="D19" s="1"/>
      <c r="E19" s="2"/>
      <c r="F19" s="178"/>
      <c r="G19" s="179"/>
      <c r="H19" s="180"/>
      <c r="I19" s="162"/>
    </row>
    <row r="20" spans="1:9" ht="24" customHeight="1">
      <c r="A20" s="162"/>
      <c r="B20" s="7"/>
      <c r="C20" s="8"/>
      <c r="D20" s="1"/>
      <c r="E20" s="2"/>
      <c r="F20" s="178"/>
      <c r="G20" s="179"/>
      <c r="H20" s="180"/>
      <c r="I20" s="162"/>
    </row>
    <row r="21" spans="1:9" ht="24" customHeight="1" thickBot="1">
      <c r="A21" s="163"/>
      <c r="B21" s="9"/>
      <c r="C21" s="4"/>
      <c r="D21" s="5"/>
      <c r="E21" s="6"/>
      <c r="F21" s="181"/>
      <c r="G21" s="182"/>
      <c r="H21" s="183"/>
      <c r="I21" s="163"/>
    </row>
    <row r="22" spans="1:9" ht="24" customHeight="1">
      <c r="A22" s="172" t="s">
        <v>155</v>
      </c>
      <c r="B22" s="172"/>
      <c r="C22" s="172"/>
      <c r="D22" s="172"/>
      <c r="E22" s="172"/>
      <c r="F22" s="172"/>
      <c r="G22" s="172"/>
      <c r="H22" s="172"/>
      <c r="I22" s="172"/>
    </row>
    <row r="23" ht="13.5">
      <c r="A23" s="27"/>
    </row>
    <row r="24" ht="13.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K18" sqref="K18"/>
    </sheetView>
  </sheetViews>
  <sheetFormatPr defaultColWidth="9.00390625" defaultRowHeight="13.5"/>
  <cols>
    <col min="1" max="1" width="23.875" style="11" customWidth="1"/>
    <col min="2" max="2" width="23.75390625" style="154" customWidth="1"/>
    <col min="3" max="3" width="17.375" style="11" customWidth="1"/>
    <col min="4" max="4" width="23.125" style="11" customWidth="1"/>
    <col min="5" max="5" width="18.625" style="11" customWidth="1"/>
    <col min="6" max="6" width="17.375" style="11" customWidth="1"/>
    <col min="7" max="7" width="14.625" style="154"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170" t="s">
        <v>24</v>
      </c>
      <c r="B2" s="170"/>
      <c r="C2" s="170"/>
      <c r="D2" s="170"/>
      <c r="E2" s="170"/>
      <c r="F2" s="170"/>
      <c r="G2" s="170"/>
      <c r="H2" s="170"/>
      <c r="I2" s="170"/>
      <c r="J2" s="170"/>
      <c r="K2" s="170"/>
    </row>
    <row r="4" spans="1:11" ht="21" customHeight="1">
      <c r="A4" s="10" t="s">
        <v>156</v>
      </c>
      <c r="F4" s="193" t="str">
        <f>'[10]横浜総括表（様式１）'!F3:I3</f>
        <v>（審議対象期間　2020年1月1日～2020年3月31日）</v>
      </c>
      <c r="G4" s="193"/>
      <c r="H4" s="193"/>
      <c r="I4" s="193"/>
      <c r="J4" s="193"/>
      <c r="K4" s="193"/>
    </row>
    <row r="5" spans="1:11" s="13" customFormat="1" ht="47.25" customHeight="1">
      <c r="A5" s="40" t="s">
        <v>25</v>
      </c>
      <c r="B5" s="40" t="s">
        <v>2</v>
      </c>
      <c r="C5" s="40" t="s">
        <v>5</v>
      </c>
      <c r="D5" s="40" t="s">
        <v>7</v>
      </c>
      <c r="E5" s="40" t="s">
        <v>56</v>
      </c>
      <c r="F5" s="40" t="s">
        <v>10</v>
      </c>
      <c r="G5" s="40" t="s">
        <v>8</v>
      </c>
      <c r="H5" s="40" t="s">
        <v>3</v>
      </c>
      <c r="I5" s="40" t="s">
        <v>9</v>
      </c>
      <c r="J5" s="40" t="s">
        <v>52</v>
      </c>
      <c r="K5" s="40" t="s">
        <v>4</v>
      </c>
    </row>
    <row r="6" spans="1:11" s="13" customFormat="1" ht="90" customHeight="1">
      <c r="A6" s="196"/>
      <c r="B6" s="197"/>
      <c r="C6" s="198"/>
      <c r="D6" s="197"/>
      <c r="E6" s="199"/>
      <c r="F6" s="200"/>
      <c r="G6" s="201"/>
      <c r="H6" s="201"/>
      <c r="I6" s="202"/>
      <c r="J6" s="203"/>
      <c r="K6" s="48"/>
    </row>
    <row r="7" spans="1:11" s="28" customFormat="1" ht="61.5" customHeight="1" hidden="1">
      <c r="A7" s="204"/>
      <c r="B7" s="205"/>
      <c r="C7" s="206"/>
      <c r="D7" s="204"/>
      <c r="E7" s="204"/>
      <c r="F7" s="204"/>
      <c r="G7" s="205"/>
      <c r="H7" s="206"/>
      <c r="I7" s="206"/>
      <c r="J7" s="207"/>
      <c r="K7" s="204"/>
    </row>
    <row r="8" spans="1:11" s="28" customFormat="1" ht="61.5" customHeight="1" hidden="1">
      <c r="A8" s="204"/>
      <c r="B8" s="205"/>
      <c r="C8" s="206"/>
      <c r="D8" s="204"/>
      <c r="E8" s="204"/>
      <c r="F8" s="204"/>
      <c r="G8" s="205"/>
      <c r="H8" s="206"/>
      <c r="I8" s="206"/>
      <c r="J8" s="207"/>
      <c r="K8" s="204"/>
    </row>
    <row r="9" spans="1:11" s="28" customFormat="1" ht="61.5" customHeight="1" hidden="1">
      <c r="A9" s="204"/>
      <c r="B9" s="205"/>
      <c r="C9" s="206"/>
      <c r="D9" s="204"/>
      <c r="E9" s="204"/>
      <c r="F9" s="204"/>
      <c r="G9" s="205"/>
      <c r="H9" s="206"/>
      <c r="I9" s="206"/>
      <c r="J9" s="207"/>
      <c r="K9" s="204"/>
    </row>
    <row r="10" spans="1:11" s="28" customFormat="1" ht="61.5" customHeight="1" hidden="1">
      <c r="A10" s="204"/>
      <c r="B10" s="205"/>
      <c r="C10" s="206"/>
      <c r="D10" s="204"/>
      <c r="E10" s="204"/>
      <c r="F10" s="204"/>
      <c r="G10" s="205"/>
      <c r="H10" s="206"/>
      <c r="I10" s="206"/>
      <c r="J10" s="207"/>
      <c r="K10" s="204"/>
    </row>
    <row r="11" ht="9.75" customHeight="1"/>
    <row r="12" spans="1:11" ht="13.5">
      <c r="A12" s="185" t="s">
        <v>13</v>
      </c>
      <c r="B12" s="185"/>
      <c r="C12" s="185"/>
      <c r="D12" s="185"/>
      <c r="E12" s="185"/>
      <c r="F12" s="185"/>
      <c r="G12" s="185"/>
      <c r="H12" s="185"/>
      <c r="I12" s="185"/>
      <c r="J12" s="185"/>
      <c r="K12" s="185"/>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2021-01-29T02:54:43Z</dcterms:modified>
  <cp:category/>
  <cp:version/>
  <cp:contentType/>
  <cp:contentStatus/>
</cp:coreProperties>
</file>